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Ф-2 (2)" sheetId="1" r:id="rId1"/>
  </sheets>
  <definedNames>
    <definedName name="_xlnm._FilterDatabase" localSheetId="0" hidden="1">'Ф-2 (2)'!$A$8:$H$446</definedName>
    <definedName name="_xlnm.Print_Titles" localSheetId="0">'Ф-2 (2)'!$5:$8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40" i="1"/>
  <c r="H438" i="1" l="1"/>
  <c r="H444" i="1"/>
  <c r="H447" i="1"/>
  <c r="H441" i="1" l="1"/>
  <c r="H442" i="1" s="1"/>
  <c r="H445" i="1" l="1"/>
  <c r="H448" i="1" s="1"/>
  <c r="H450" i="1" l="1"/>
  <c r="H451" i="1" s="1"/>
  <c r="H452" i="1" s="1"/>
</calcChain>
</file>

<file path=xl/sharedStrings.xml><?xml version="1.0" encoding="utf-8"?>
<sst xmlns="http://schemas.openxmlformats.org/spreadsheetml/2006/main" count="1698" uniqueCount="760">
  <si>
    <t>Форма N 5</t>
  </si>
  <si>
    <t>(наименование стройки)</t>
  </si>
  <si>
    <t xml:space="preserve">                   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</si>
  <si>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</si>
  <si>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</si>
  <si>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</si>
  <si>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</si>
  <si>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</si>
  <si>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</si>
  <si>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</si>
  <si>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</si>
  <si>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100М2</t>
  </si>
  <si>
    <t>1.1</t>
  </si>
  <si>
    <t>ЗАТРАТЫ ТРУДА РАБОЧИХ-СТРОИТЕЛЕЙ</t>
  </si>
  <si>
    <t>ЧЕЛ.-Ч</t>
  </si>
  <si>
    <t>1.2</t>
  </si>
  <si>
    <t>3</t>
  </si>
  <si>
    <t>ЗАТРАТЫ ТРУДА МАШИНИСТОВ</t>
  </si>
  <si>
    <t>1.3</t>
  </si>
  <si>
    <t>1522</t>
  </si>
  <si>
    <t>ПОДЪЕМНИКИ МАЧТОВЫЕ СТРОИТЕЛЬНЫЕ 0,5 Т</t>
  </si>
  <si>
    <t>МАШ.-Ч</t>
  </si>
  <si>
    <t>2</t>
  </si>
  <si>
    <t>2.1</t>
  </si>
  <si>
    <t>2.2</t>
  </si>
  <si>
    <t>2.3</t>
  </si>
  <si>
    <t>М2</t>
  </si>
  <si>
    <t>3.1</t>
  </si>
  <si>
    <t>АВТОПОГРУЗЧИКИ 5 Т</t>
  </si>
  <si>
    <t>3.2</t>
  </si>
  <si>
    <t>99999</t>
  </si>
  <si>
    <t>СТРОИТЕЛЬНЫЙ МУСОР</t>
  </si>
  <si>
    <t>Т</t>
  </si>
  <si>
    <t>ДРЕЛИ ЭЛЕКТРИЧЕСКИЕ</t>
  </si>
  <si>
    <t>4</t>
  </si>
  <si>
    <t>4.1</t>
  </si>
  <si>
    <t>КРАНЫ НА АВТОМОБИЛЬНОМ ХОДУ ПРИ РАБОТЕ НА ДРУГИХ ВИДАХ СТРОИТЕЛЬСТВА 10 Т</t>
  </si>
  <si>
    <t>4.2</t>
  </si>
  <si>
    <t>4.3</t>
  </si>
  <si>
    <t>762</t>
  </si>
  <si>
    <t>4.4</t>
  </si>
  <si>
    <t>2016</t>
  </si>
  <si>
    <t>УСТАНОВКИ ДЛЯ СВАРКИ РУЧНОЙ ДУГОВОЙ (ПОСТОЯННОГО ТОКА)</t>
  </si>
  <si>
    <t>4.5</t>
  </si>
  <si>
    <t>2509</t>
  </si>
  <si>
    <t>АВТОМОБИЛИ БОРТОВЫЕ ГРУЗОПОДЪЕМНОСТЬЮ ДО 5 Т</t>
  </si>
  <si>
    <t>5</t>
  </si>
  <si>
    <t>5.1</t>
  </si>
  <si>
    <t>5.2</t>
  </si>
  <si>
    <t>1523</t>
  </si>
  <si>
    <t>ПИЛЫ ДИСКОВЫЕ ЭЛЕКТРИЧЕСКИЕ</t>
  </si>
  <si>
    <t>5.3</t>
  </si>
  <si>
    <t>2209</t>
  </si>
  <si>
    <t>ШУРУПОВЕРТЫ СТРОИТЕЛЬНО-МОНТАЖНЫЕ</t>
  </si>
  <si>
    <t>6</t>
  </si>
  <si>
    <t>6.1</t>
  </si>
  <si>
    <t>6.2</t>
  </si>
  <si>
    <t>6.3</t>
  </si>
  <si>
    <t>6.4</t>
  </si>
  <si>
    <t>7</t>
  </si>
  <si>
    <t>ПЕРФОРАТОРЫ ЭЛЕКТРИЧЕСКИЕ</t>
  </si>
  <si>
    <t>7.1</t>
  </si>
  <si>
    <t>7.2</t>
  </si>
  <si>
    <t>7.3</t>
  </si>
  <si>
    <t>7.4</t>
  </si>
  <si>
    <t>8</t>
  </si>
  <si>
    <t>ВОДА</t>
  </si>
  <si>
    <t>8.1</t>
  </si>
  <si>
    <t>9</t>
  </si>
  <si>
    <t>Е1501-052-01 ДОП. 1</t>
  </si>
  <si>
    <t>9.1</t>
  </si>
  <si>
    <t>9.2</t>
  </si>
  <si>
    <t>521</t>
  </si>
  <si>
    <t>9.3</t>
  </si>
  <si>
    <t>9.4</t>
  </si>
  <si>
    <t>2875</t>
  </si>
  <si>
    <t>9.5</t>
  </si>
  <si>
    <t>30325</t>
  </si>
  <si>
    <t>ВИНТЫ САМОНАРЕЗАЮЩИЕ СМ1-35</t>
  </si>
  <si>
    <t>9.6</t>
  </si>
  <si>
    <t>9.7</t>
  </si>
  <si>
    <t>БОЛТЫ СТРОИТЕЛЬНЫЕ С ГАЙКАМИ И ШАЙБАМИ</t>
  </si>
  <si>
    <t>9.8</t>
  </si>
  <si>
    <t>32298</t>
  </si>
  <si>
    <t>ЛЕНТА САМОКЛЕЮЩАЯСЯ "KNAUF"</t>
  </si>
  <si>
    <t>9.9</t>
  </si>
  <si>
    <t>9.10</t>
  </si>
  <si>
    <t>35523</t>
  </si>
  <si>
    <t>НАКОНЕЧНИК ПОЛИЭТИЛЕННОВЫЙ</t>
  </si>
  <si>
    <t>1000ШТ</t>
  </si>
  <si>
    <t>9.11</t>
  </si>
  <si>
    <t>49329</t>
  </si>
  <si>
    <t>ПРОФИЛЬ 60Х27</t>
  </si>
  <si>
    <t>М</t>
  </si>
  <si>
    <t>9.12</t>
  </si>
  <si>
    <t>49330</t>
  </si>
  <si>
    <t>ЯКОРНЫЙ ПОДВЕС С ПРОВОЛОКОЙ</t>
  </si>
  <si>
    <t>ШТ</t>
  </si>
  <si>
    <t>ГВОЗДИ СТРОИТЕЛЬНЫЕ</t>
  </si>
  <si>
    <t>9.13</t>
  </si>
  <si>
    <t>49331</t>
  </si>
  <si>
    <t>ПРЯМОЙ ПОДВЕС</t>
  </si>
  <si>
    <t>ГИПСОВЫЕ ВЯЖУЩИЕ Г-3</t>
  </si>
  <si>
    <t>9.14</t>
  </si>
  <si>
    <t>49332</t>
  </si>
  <si>
    <t>СОЕДИНИТЕЛЬ 1 УРОВНЯ</t>
  </si>
  <si>
    <t>9.15</t>
  </si>
  <si>
    <t>9.16</t>
  </si>
  <si>
    <t>49334</t>
  </si>
  <si>
    <t>УДЛИНИТЕЛЬ</t>
  </si>
  <si>
    <t>10</t>
  </si>
  <si>
    <t>ГРУНТОВКА ГФ-021 КРАСНО-КОРИЧНЕВАЯ</t>
  </si>
  <si>
    <t>ГРУНТОВКА</t>
  </si>
  <si>
    <t>РАСТВОРИТЕЛЬ МАРКИ Р-4</t>
  </si>
  <si>
    <t>ШПАТЛЕВКА КЛЕЕВАЯ</t>
  </si>
  <si>
    <t>ТОЛЬ С КРУПНОЗЕРНИСТОЙ ПОСЫПКОЙ ГИДРОИЗОЛЯЦИОННЫЙ МАРКИ ТГ-350</t>
  </si>
  <si>
    <t>КАТАНКА ГОРЯЧЕКАТАНАЯ В МОТКАХ ДИАМЕТРОМ 6,3-6,5 ММ</t>
  </si>
  <si>
    <t>11</t>
  </si>
  <si>
    <t>Е1502-019-08 ДОП. 12 МИНСТРОЙ РУЗ N 519 ОТ 18.11.2019 Г.</t>
  </si>
  <si>
    <t>11.1</t>
  </si>
  <si>
    <t>11.2</t>
  </si>
  <si>
    <t>ШВЕЛЛЕРЫ N 40 СТАЛЬ МАРКИ СТ0</t>
  </si>
  <si>
    <t>11.3</t>
  </si>
  <si>
    <t>112</t>
  </si>
  <si>
    <t>11.4</t>
  </si>
  <si>
    <t>КИСЛОРОД ТЕХНИЧЕСКИЙ ГАЗООБРАЗНЫЙ</t>
  </si>
  <si>
    <t>11.5</t>
  </si>
  <si>
    <t>9219</t>
  </si>
  <si>
    <t>М3</t>
  </si>
  <si>
    <t>12373</t>
  </si>
  <si>
    <t>31434</t>
  </si>
  <si>
    <t>12</t>
  </si>
  <si>
    <t>ВЫЧИТАЕТСЯ ПОЗИЦИЯ: НА КАЖДЫЙ ММ ИЗМЕНЕНИЯ ТОЛЩИНЫ ИСКЛЮЧАЕТСЯ ПОТОЛКОВ</t>
  </si>
  <si>
    <t>12.1</t>
  </si>
  <si>
    <t>КАНАТЫ ПЕНЬКОВЫЕ ПРОПИТАННЫЕ</t>
  </si>
  <si>
    <t>12.2</t>
  </si>
  <si>
    <t>12.3</t>
  </si>
  <si>
    <t>ШКУРКА ШЛИФОВАЛЬНАЯ ДВУХСЛОЙНАЯ С ЗЕРНИСТОСТЬЮ 40/25</t>
  </si>
  <si>
    <t>12.4</t>
  </si>
  <si>
    <t>ПИЛОМАТЕРИАЛЫ ХВОЙНЫХ ПОРОД ДРУСКИ ОБРЕЗНЫЕ ДЛИНОЙ 4-6,5 М, ШИРИНОЙ 75-150 ММ, ТОЛЩИНОЙ 40-75 ММ I СОРТА</t>
  </si>
  <si>
    <t>12.5</t>
  </si>
  <si>
    <t>БРУСКИ ОБРЕЗНЫЕ ХВОЙНЫХ ПОРОД ДЛИНОЙ 4-6,5 М, ШИРИНОЙ 75-150 ММ, ТОЛЩИНОЙ 100, 125 ММ, II СОРТА</t>
  </si>
  <si>
    <t>12.6</t>
  </si>
  <si>
    <t>12.7</t>
  </si>
  <si>
    <t>ДОСКИ ОБРЕЗНЫЕ ХВОЙНЫХ ПОРОД ДЛИНОЙ 4-6,5 М, ШИРИНОЙ 75-150 ММ, ТОЛЩИНОЙ 44 ММ И БОЛЕЕ, II СОРТА</t>
  </si>
  <si>
    <t>13</t>
  </si>
  <si>
    <t>Е1504-005-06 ДОП. 4</t>
  </si>
  <si>
    <t>ОКРАСКА ПОЛИВИНИЛАЦЕТАТНЫМИ ВОДОЭМУЛЬСИОННЫМИ СОСТАВАМИ УЛУЧШЕННАЯ ПО СБОРНЫМ КОНСТРУКЦИЯМ, ПОДГОТОВЛЕННЫМ ПОД ОКРАСКУ ПОТОЛКОВ</t>
  </si>
  <si>
    <t>2499</t>
  </si>
  <si>
    <t>31054</t>
  </si>
  <si>
    <t>31710</t>
  </si>
  <si>
    <t>35538</t>
  </si>
  <si>
    <t>ВЕТОШЬ</t>
  </si>
  <si>
    <t>44059</t>
  </si>
  <si>
    <t>КГ</t>
  </si>
  <si>
    <t>14</t>
  </si>
  <si>
    <t>14.1</t>
  </si>
  <si>
    <t>14.2</t>
  </si>
  <si>
    <t>ПРОПАН-БУТАН, СМЕСЬ ТЕХНИЧЕСКАЯ</t>
  </si>
  <si>
    <t>14.3</t>
  </si>
  <si>
    <t>ПАСТА АНТИСЕПТИЧЕСКАЯ</t>
  </si>
  <si>
    <t>14.4</t>
  </si>
  <si>
    <t>14.5</t>
  </si>
  <si>
    <t>14.6</t>
  </si>
  <si>
    <t>14.7</t>
  </si>
  <si>
    <t>14.8</t>
  </si>
  <si>
    <t>14.9</t>
  </si>
  <si>
    <t>15</t>
  </si>
  <si>
    <t>15.1</t>
  </si>
  <si>
    <t>15.2</t>
  </si>
  <si>
    <t>КАНАТ ДВОЙНОЙ СВИВКИ, ТИПА ТК, КОНСТРУКЦИИ 6Х19(1+6+12)+1 О.С. ОЦИНКОВАННЫЙ, ИЗ ПРОВОЛОК МАРКИ В, МАРКИРОВОЧНАЯ ГРУППА 1770 Н/ММ2, ДИАМЕТРОМ, ММ: 5,5</t>
  </si>
  <si>
    <t>15.3</t>
  </si>
  <si>
    <t>15.4</t>
  </si>
  <si>
    <t>16</t>
  </si>
  <si>
    <t>17</t>
  </si>
  <si>
    <t>17.1</t>
  </si>
  <si>
    <t>17.2</t>
  </si>
  <si>
    <t>17.3</t>
  </si>
  <si>
    <t>17.4</t>
  </si>
  <si>
    <t>17.5</t>
  </si>
  <si>
    <t>17.6</t>
  </si>
  <si>
    <t>17.7</t>
  </si>
  <si>
    <t>18</t>
  </si>
  <si>
    <t>18.1</t>
  </si>
  <si>
    <t>18.2</t>
  </si>
  <si>
    <t>18.3</t>
  </si>
  <si>
    <t>18.4</t>
  </si>
  <si>
    <t>18.5</t>
  </si>
  <si>
    <t>ЛЕБЕДКИ ЭЛЕКТРИЧЕСКИЕ, ТЯГОВЫМ УСИЛИЕМ 19,62 (2) КН (Т)</t>
  </si>
  <si>
    <t>19</t>
  </si>
  <si>
    <t>19.1</t>
  </si>
  <si>
    <t>19.2</t>
  </si>
  <si>
    <t>19.3</t>
  </si>
  <si>
    <t>19.4</t>
  </si>
  <si>
    <t>19.5</t>
  </si>
  <si>
    <t>АВТОМОБИЛИ БОРТОВЫЕ ГРУЗОПОДЪЕМНОСТЬЮ ДО 8 Т</t>
  </si>
  <si>
    <t>19.6</t>
  </si>
  <si>
    <t>19.7</t>
  </si>
  <si>
    <t>19.8</t>
  </si>
  <si>
    <t>19.9</t>
  </si>
  <si>
    <t>30407</t>
  </si>
  <si>
    <t>КРЕПЛЕНИЯ ДЛЯ ПЛАСТИКОВЫХ ТРУБ</t>
  </si>
  <si>
    <t>20</t>
  </si>
  <si>
    <t>БОЛТЫ АНКЕРНЫЕ</t>
  </si>
  <si>
    <t>20.1</t>
  </si>
  <si>
    <t>20.2</t>
  </si>
  <si>
    <t>20.3</t>
  </si>
  <si>
    <t>20.4</t>
  </si>
  <si>
    <t>ДЮБЕЛИ РАСПОРНЫЕ</t>
  </si>
  <si>
    <t>20.5</t>
  </si>
  <si>
    <t>20.6</t>
  </si>
  <si>
    <t>20.7</t>
  </si>
  <si>
    <t>КРАСКА</t>
  </si>
  <si>
    <t>21</t>
  </si>
  <si>
    <t>21.1</t>
  </si>
  <si>
    <t>21.2</t>
  </si>
  <si>
    <t>21.3</t>
  </si>
  <si>
    <t>21.4</t>
  </si>
  <si>
    <t>21.5</t>
  </si>
  <si>
    <t>21.6</t>
  </si>
  <si>
    <t>21.7</t>
  </si>
  <si>
    <t>ПРОВОЛОКА СТАЛЬНАЯ НИЗКОУГЛЕРОДИСТАЯ РАЗНОГО НАЗНАЧЕНИЯ ОЦИНКОВАННАЯ ДИАМЕТРОМ 1,6 ММ</t>
  </si>
  <si>
    <t>ПРОВОЛОКА СТАЛЬНАЯ НИЗКОУГЛЕРОДИСТАЯ РАЗНОГО НАЗНАЧЕНИЯ ОЦИНКОВАННАЯ ДИАМЕТРОМ 3,0 ММ</t>
  </si>
  <si>
    <t>22</t>
  </si>
  <si>
    <t>22.1</t>
  </si>
  <si>
    <t>22.2</t>
  </si>
  <si>
    <t>22.3</t>
  </si>
  <si>
    <t>22.4</t>
  </si>
  <si>
    <t>КАНИФОЛЬ СОСНОВАЯ</t>
  </si>
  <si>
    <t>22.5</t>
  </si>
  <si>
    <t>22.6</t>
  </si>
  <si>
    <t>ШУРУПЫ С ПОЛУКРУГЛОЙ ГОЛОВКОЙ 4Х40 ММ</t>
  </si>
  <si>
    <t>22.7</t>
  </si>
  <si>
    <t>30654</t>
  </si>
  <si>
    <t>22.8</t>
  </si>
  <si>
    <t>23</t>
  </si>
  <si>
    <t>23.1</t>
  </si>
  <si>
    <t>23.2</t>
  </si>
  <si>
    <t>23.3</t>
  </si>
  <si>
    <t>23.4</t>
  </si>
  <si>
    <t>23.5</t>
  </si>
  <si>
    <t>23.6</t>
  </si>
  <si>
    <t>23.7</t>
  </si>
  <si>
    <t>30322</t>
  </si>
  <si>
    <t>23.8</t>
  </si>
  <si>
    <t>31929</t>
  </si>
  <si>
    <t>БИРКИ МАРКИРОВОЧНЫЕ</t>
  </si>
  <si>
    <t>ВТУЛКИ ИЗОЛИРУЮЩИЕ</t>
  </si>
  <si>
    <t>36028</t>
  </si>
  <si>
    <t>36060</t>
  </si>
  <si>
    <t>36077</t>
  </si>
  <si>
    <t>ДЮБЕЛИ РАСПОРНЫЕ (МАРКА ПО ПРОЕКТУ)</t>
  </si>
  <si>
    <t>45089</t>
  </si>
  <si>
    <t>ДЮБЕЛИ ПЛАСТМАССОВЫЕ С ШУРУПАМИ 12Х70 ММ</t>
  </si>
  <si>
    <t>24</t>
  </si>
  <si>
    <t>ГИЛЬЗЫ СОЕДИНИТЕЛЬНЫЕ</t>
  </si>
  <si>
    <t>24.1</t>
  </si>
  <si>
    <t>КОЛПАЧКИ ИЗОЛИРУЮЩИЕ</t>
  </si>
  <si>
    <t>24.2</t>
  </si>
  <si>
    <t>24.3</t>
  </si>
  <si>
    <t>НАКОНЕЧНИКИ КАБЕЛЬНЫЕ</t>
  </si>
  <si>
    <t>24.4</t>
  </si>
  <si>
    <t>24.5</t>
  </si>
  <si>
    <t>24.6</t>
  </si>
  <si>
    <t>ПРИПОИ ОЛОВЯННО-СВИНЦОВЫЕ БЕССУРЬМЯНИСТЫЕ МАРКИ ПОС40</t>
  </si>
  <si>
    <t>24.7</t>
  </si>
  <si>
    <t>36023</t>
  </si>
  <si>
    <t>ТРУБКА ПОЛИХЛОРВИНИЛОВАЯ</t>
  </si>
  <si>
    <t>25</t>
  </si>
  <si>
    <t>СТЕКЛОЛЕНТА ЛИПКАЯ ИЗОЛЯЦИОННАЯ НА ПОЛИКАСИНОВОМ КОМПАУНДЕ МАРКИ ЛСЭПЛ, ШИРИНОЙ 20-30 ММ, ТОЛЩИНОЙ ОТ 0,14 ДО 0,19 ММ ВКЛЮЧИТЕЛЬНО</t>
  </si>
  <si>
    <t>25.1</t>
  </si>
  <si>
    <t>25.2</t>
  </si>
  <si>
    <t>25.3</t>
  </si>
  <si>
    <t>25.4</t>
  </si>
  <si>
    <t>25.5</t>
  </si>
  <si>
    <t>25.6</t>
  </si>
  <si>
    <t>25.7</t>
  </si>
  <si>
    <t>25.8</t>
  </si>
  <si>
    <t>26</t>
  </si>
  <si>
    <t>26.1</t>
  </si>
  <si>
    <t>26.2</t>
  </si>
  <si>
    <t>26.3</t>
  </si>
  <si>
    <t>26.4</t>
  </si>
  <si>
    <t>26.5</t>
  </si>
  <si>
    <t>26.6</t>
  </si>
  <si>
    <t>26.7</t>
  </si>
  <si>
    <t>27</t>
  </si>
  <si>
    <t>27.1</t>
  </si>
  <si>
    <t>27.2</t>
  </si>
  <si>
    <t>27.3</t>
  </si>
  <si>
    <t>27.4</t>
  </si>
  <si>
    <t>27.5</t>
  </si>
  <si>
    <t>27.6</t>
  </si>
  <si>
    <t>27.7</t>
  </si>
  <si>
    <t>28</t>
  </si>
  <si>
    <t>100М</t>
  </si>
  <si>
    <t>28.1</t>
  </si>
  <si>
    <t>28.2</t>
  </si>
  <si>
    <t>28.3</t>
  </si>
  <si>
    <t>28.4</t>
  </si>
  <si>
    <t>28.5</t>
  </si>
  <si>
    <t>28.6</t>
  </si>
  <si>
    <t>10 ШТ</t>
  </si>
  <si>
    <t>29</t>
  </si>
  <si>
    <t>34241</t>
  </si>
  <si>
    <t>45077</t>
  </si>
  <si>
    <t>30</t>
  </si>
  <si>
    <t>СЦЕНА</t>
  </si>
  <si>
    <t>31</t>
  </si>
  <si>
    <t>32</t>
  </si>
  <si>
    <t>33</t>
  </si>
  <si>
    <t>34</t>
  </si>
  <si>
    <t>35</t>
  </si>
  <si>
    <t>36</t>
  </si>
  <si>
    <t>31419</t>
  </si>
  <si>
    <t>31524</t>
  </si>
  <si>
    <t>32524</t>
  </si>
  <si>
    <t>33816</t>
  </si>
  <si>
    <t>35504</t>
  </si>
  <si>
    <t>96384</t>
  </si>
  <si>
    <t>10М</t>
  </si>
  <si>
    <t>ДЮБЕЛИ ДЛЯ ПРИСТРЕЛКИ</t>
  </si>
  <si>
    <t>ЭЛЕКТРОДЫ ДИАМЕТРОМ 4 ММ Э42А</t>
  </si>
  <si>
    <t>СКОБЫ</t>
  </si>
  <si>
    <t>ПАТРОНЫ ДЛЯ ПРИСТРЕЛКИ</t>
  </si>
  <si>
    <t>ПЕРЕМЫЧКИ ГИБКИЕ, ТИП ПГС-50</t>
  </si>
  <si>
    <t>2.4</t>
  </si>
  <si>
    <t>2510</t>
  </si>
  <si>
    <t>Ц1008-002-02 ДОП. 4</t>
  </si>
  <si>
    <t>3.3</t>
  </si>
  <si>
    <t>3.4</t>
  </si>
  <si>
    <t>34351</t>
  </si>
  <si>
    <t>3.5</t>
  </si>
  <si>
    <t>3.6</t>
  </si>
  <si>
    <t>58630</t>
  </si>
  <si>
    <t>3.7</t>
  </si>
  <si>
    <t>64855</t>
  </si>
  <si>
    <t>МЕТИЗЫ</t>
  </si>
  <si>
    <t>4.6</t>
  </si>
  <si>
    <t>4.7</t>
  </si>
  <si>
    <t>5.4</t>
  </si>
  <si>
    <t>5.5</t>
  </si>
  <si>
    <t>5.6</t>
  </si>
  <si>
    <t>5.7</t>
  </si>
  <si>
    <t>5.8</t>
  </si>
  <si>
    <t>32540</t>
  </si>
  <si>
    <t>5.9</t>
  </si>
  <si>
    <t>5.10</t>
  </si>
  <si>
    <t>45527</t>
  </si>
  <si>
    <t>100ШТ</t>
  </si>
  <si>
    <t>5.11</t>
  </si>
  <si>
    <t>5.12</t>
  </si>
  <si>
    <t>5.13</t>
  </si>
  <si>
    <t>7.5</t>
  </si>
  <si>
    <t>31087</t>
  </si>
  <si>
    <t>7.6</t>
  </si>
  <si>
    <t>45667</t>
  </si>
  <si>
    <t>63499</t>
  </si>
  <si>
    <t>64055</t>
  </si>
  <si>
    <t>10ШТ</t>
  </si>
  <si>
    <t>97117</t>
  </si>
  <si>
    <t>8.2</t>
  </si>
  <si>
    <t>8.3</t>
  </si>
  <si>
    <t>8.4</t>
  </si>
  <si>
    <t>8.5</t>
  </si>
  <si>
    <t>8.6</t>
  </si>
  <si>
    <t>8.7</t>
  </si>
  <si>
    <t>Ц0802-409-09 МИНСТРОЙ РУЗ 05.01.21 N 2</t>
  </si>
  <si>
    <t>100 М</t>
  </si>
  <si>
    <t>28523</t>
  </si>
  <si>
    <t>КОМПЛ</t>
  </si>
  <si>
    <t>49353</t>
  </si>
  <si>
    <t>977</t>
  </si>
  <si>
    <t>ЦЕНА</t>
  </si>
  <si>
    <t>30434</t>
  </si>
  <si>
    <t>64457</t>
  </si>
  <si>
    <t>65312</t>
  </si>
  <si>
    <t>32.1</t>
  </si>
  <si>
    <t>32.2</t>
  </si>
  <si>
    <t>32.3</t>
  </si>
  <si>
    <t>32.4</t>
  </si>
  <si>
    <t>32.5</t>
  </si>
  <si>
    <t>35.1</t>
  </si>
  <si>
    <t>35.2</t>
  </si>
  <si>
    <t>35.3</t>
  </si>
  <si>
    <t>35.4</t>
  </si>
  <si>
    <t>35.5</t>
  </si>
  <si>
    <t>Ц1008-19-1</t>
  </si>
  <si>
    <t>ПРОЧЕЕ ОБОРУДОВАНИЕ ЭЛЕКТРОЧАСОФИКАЦИИ. КОРОБКА ОТВЕТВИТЕЛЬНАЯ НА СТЕНЕ</t>
  </si>
  <si>
    <t>32539</t>
  </si>
  <si>
    <t>35101</t>
  </si>
  <si>
    <t>1.4</t>
  </si>
  <si>
    <t>1.5</t>
  </si>
  <si>
    <t>1.6</t>
  </si>
  <si>
    <t>1.7</t>
  </si>
  <si>
    <t>30478</t>
  </si>
  <si>
    <t>1.8</t>
  </si>
  <si>
    <t>30484</t>
  </si>
  <si>
    <t>1.9</t>
  </si>
  <si>
    <t>1.10</t>
  </si>
  <si>
    <t>1.11</t>
  </si>
  <si>
    <t>35377</t>
  </si>
  <si>
    <t>1.12</t>
  </si>
  <si>
    <t>1.13</t>
  </si>
  <si>
    <t>64674</t>
  </si>
  <si>
    <t>1.14</t>
  </si>
  <si>
    <t>64806</t>
  </si>
  <si>
    <t>1.15</t>
  </si>
  <si>
    <t>1.16</t>
  </si>
  <si>
    <t>1.17</t>
  </si>
  <si>
    <t>46163</t>
  </si>
  <si>
    <t>17.8</t>
  </si>
  <si>
    <t>17.9</t>
  </si>
  <si>
    <t>17.10</t>
  </si>
  <si>
    <t>32.6</t>
  </si>
  <si>
    <t>32.7</t>
  </si>
  <si>
    <t>32.8</t>
  </si>
  <si>
    <t>32.9</t>
  </si>
  <si>
    <t>32.10</t>
  </si>
  <si>
    <t>32.11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</si>
  <si>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</si>
  <si>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</si>
  <si>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</si>
  <si>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</si>
  <si>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</si>
  <si>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</si>
  <si>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</si>
  <si>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</si>
  <si>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</si>
  <si>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</si>
  <si>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34.1</t>
  </si>
  <si>
    <t>34.2</t>
  </si>
  <si>
    <t>34.3</t>
  </si>
  <si>
    <t>34.4</t>
  </si>
  <si>
    <t>34.5</t>
  </si>
  <si>
    <t>34.6</t>
  </si>
  <si>
    <t>34.7</t>
  </si>
  <si>
    <t>34.8</t>
  </si>
  <si>
    <t>ПРЯМИЕ ЗАРТАТЫ</t>
  </si>
  <si>
    <t>ЗАТРАТЫ НА ЗАРАБОТНУЮ ПЛАТУ:</t>
  </si>
  <si>
    <t>ЗАТРАТЫ НА ЭКСПЛУАТАЦИЮ МАШИН И МЕХАНИЗМОВ:</t>
  </si>
  <si>
    <t>ЗАТРАТЫ НА СТРОИТЕЛЬНЫЕ МАТЕРИАЛЫ, ИЗДЕЛИЯ И КОНСТРУКЦИИ:</t>
  </si>
  <si>
    <t>ТРАНСПОРТНЫЕ РАСХОДЫ НА МАТЕРИАЛЫ 3%:</t>
  </si>
  <si>
    <t>КАБЕЛЬНО ПРОВОДНИК. ПРОДУКЦИЯ:</t>
  </si>
  <si>
    <t>ТРАНСПОРТНЫЕ РАСХОДЫ 1,5%:</t>
  </si>
  <si>
    <t>ИТОГО:</t>
  </si>
  <si>
    <t>ЗАТРАТЫ НА ОБОРУДОВАНИЕ, МЕБЕЛЬ И ИНВЕНТАРЬ:</t>
  </si>
  <si>
    <t>ТРАНСПОРТНЫЕ РАСХОДЫ НА ОБОРУДОВАНИЕ 2%:</t>
  </si>
  <si>
    <t>ВСЕГО:</t>
  </si>
  <si>
    <t>ВСЕГО С НДС:</t>
  </si>
  <si>
    <t>НДС 12%</t>
  </si>
  <si>
    <t>МИЛЛИЙ БАНК В ГОРОДЕ ДЖИЗАК</t>
  </si>
  <si>
    <t>стоимость</t>
  </si>
  <si>
    <t>сумма</t>
  </si>
  <si>
    <t>___________________________</t>
  </si>
  <si>
    <t>Директор  ______________   __________________________</t>
  </si>
  <si>
    <t>ПРОЧИЕ ЗАТРАТЫ ПОДРЯДЧИКА ___%</t>
  </si>
  <si>
    <t>РАЗДЕЛ 1. ДЕМОНТАЖНЫЕ РАБОТЫ</t>
  </si>
  <si>
    <t>Е63-010-01</t>
  </si>
  <si>
    <t>РАЗБОРКА ОБЛИЦОВКИ ИЗ ГИПСОКАРТОННЫХ ЛИСТОВ: СТЕН И ПЕРЕГОРОДОК</t>
  </si>
  <si>
    <t>Е0904-010-03 ДОП.11 ШНК 02.09-04 ПРИЛ.6 ТАБЛ.3</t>
  </si>
  <si>
    <t>ДЕМОНТАЖ КОЛЕННОГО СТЕКЛО. РАЗБОРКА (ДЕМОНТАЖ) МЕТАЛЛИЧЕСКИХ КОНСТРУКЦИЙ, ПРИМЕНЕН КОЭФФИЦИЕНТ К НОРМАМ ЗАТРАТ ТРУДА - 0,6, К НОРМАМ ЭКСПЛУАТАЦИИ МАШИН - 0,7 И К НОРМАМ РАСХОДА МАТЕРИАЛОВ - 0, ДОПОЛНИТЕЛЬНЫЙ РАСХОД МАТЕРИАЛОВ И МЕХАНИЗМОВ ПРИ ВЫПОЛНЕНИИ ДЕМОНТАЖА, РАЗБОРКИ МЕТАЛЛОКОНСТРУКЦИЙ ПРИНЯТ ПО ТАБЛИЦЕ 3.</t>
  </si>
  <si>
    <t>783</t>
  </si>
  <si>
    <t>КРАНЫ НА ГУСЕНИЧНОМ ХОДУ ПРИ РАБОТЕ НА ДРУГИХ ВИДАХ СТРОИТЕЛЬСТВА ДО 16 Т</t>
  </si>
  <si>
    <t>Е57-002-02</t>
  </si>
  <si>
    <t>РАЗБОРКА ПОКРЫТИЙ ПОЛОВ: ИЗ ТАРКЕТНЫХ</t>
  </si>
  <si>
    <t>РАЗДЕЛ 2. ПОЛЫ</t>
  </si>
  <si>
    <t>ЛАМИНАТ 1-ЭТАЖ Л2</t>
  </si>
  <si>
    <t>Е1101-011-01 МИНСТРОЙ РУЗ 05.01.21 N 9</t>
  </si>
  <si>
    <t>УСТРОЙСТВО СТЯЖЕК ЦЕМЕНТНЫХ ТОЛЩИНОЙ 20 ММ</t>
  </si>
  <si>
    <t>404</t>
  </si>
  <si>
    <t>ВИБРАТОРЫ ПОВЕРХНОСТНЫЕ</t>
  </si>
  <si>
    <t>12181</t>
  </si>
  <si>
    <t>РАСТВОР ЦЕМЕНТНО-ПЕСЧАНЫЙ М-100</t>
  </si>
  <si>
    <t>Е1101-011-02 МИНСТРОЙ РУЗ 05.01.21 N 9 К=2</t>
  </si>
  <si>
    <t>УСТРОЙСТВО СТЯЖЕК ЦЕМЕНТНЫХ НА КАЖДЫЕ 5 ММ ИЗМЕНЕНИЯ ТОЛЩИНЫ СТЯЖКИ ДОБАВЛЯТЬ К НОРМЕ 11-01-011-01</t>
  </si>
  <si>
    <t>Е1101-034-08 МИНСТРОЙ РУЗ 05.01.21 N 9</t>
  </si>
  <si>
    <t>УКЛАДКА ЛАМИНИРОВАННОГО НАПОЛЬНОГО ПОКРЫТИЯ, "ПЛАВАЮЩИМ" СПОСОБОМ, ТИПА PERGO БЕЗ КЛЕЯ</t>
  </si>
  <si>
    <t>6.5</t>
  </si>
  <si>
    <t>81864</t>
  </si>
  <si>
    <t>КЛИНЬЯ ДЕРЕВЯННЫЕ</t>
  </si>
  <si>
    <t>6.6</t>
  </si>
  <si>
    <t>83171</t>
  </si>
  <si>
    <t>ТЕРМОИЗОЛЯЦИОННАЯ ПРОСЛОЙКА ПОД ПАРКЕТ 6 ММ</t>
  </si>
  <si>
    <t>6.7</t>
  </si>
  <si>
    <t>85918</t>
  </si>
  <si>
    <t>ЛАМИНИРОВАННОЕ НАПОЛЬНОЕ 10 ММ</t>
  </si>
  <si>
    <t>РАЗДЕЛ 3. ПРОЕМЫ</t>
  </si>
  <si>
    <t>Е0904-010-03</t>
  </si>
  <si>
    <t>МОНТАЖ НАВЕСНЫХ ПАНЕЛЕЙ ИЗ ГЕРМЕТИЧНЫХ СТЕКЛОПАКЕТОВ В ПЛАСТИКОВОЙ ИЛИ АЛЮМИНИЕВОЙ ОБВЯЗКЕ</t>
  </si>
  <si>
    <t>ВИТРАЖИ АЛЮМИНИЕВЫЕ (КАЛЕННОЕ СТЕКЛО)</t>
  </si>
  <si>
    <t>РАЗДЕЛ 4. ТАМБУР</t>
  </si>
  <si>
    <t>МЕТАЛЛИЧЕСКИЕ КОЛОННЫ</t>
  </si>
  <si>
    <t>Е0903-012-12</t>
  </si>
  <si>
    <t>МОНТАЖ ОПОРНЫХ СТОЕК ИЗ ТРУБЫ</t>
  </si>
  <si>
    <t>1513</t>
  </si>
  <si>
    <t>ПРЕОБРАЗОВАТЕЛИ СВАРОЧНЫЕ С НОМИНАЛЬНЫМ СВАРОЧНЫМ ТОКОМ 315-500 А</t>
  </si>
  <si>
    <t>2577</t>
  </si>
  <si>
    <t>АППАРАТЫ ДЛЯ ГАЗОВОЙ СВАРКИ И РЕЗКИ</t>
  </si>
  <si>
    <t>35310</t>
  </si>
  <si>
    <t>ЭЛЕКТРОДЫ ДИАМЕТРОМ 4 ММ Э42</t>
  </si>
  <si>
    <t>9.17</t>
  </si>
  <si>
    <t>ТРУБЫ СТАЛЬНЫЕ КВАДРАТНЫЕ, РАЗМЕР 100Х100ММ ТОЛЩ.4,0ММ</t>
  </si>
  <si>
    <t>Е0601-015-08</t>
  </si>
  <si>
    <t>УСТАНОВКА ЗАКЛАДНЫХ ДЕТАЛЕЙ ВЕСОМ ДО 20 КГ</t>
  </si>
  <si>
    <t>44109</t>
  </si>
  <si>
    <t>ДЕТАЛИ ЗАКЛАДНЫЕ И НАКЛАДНЫЕ</t>
  </si>
  <si>
    <t>МЕТАЛЛИЧЕСКИЕ ПРОГОНЫ</t>
  </si>
  <si>
    <t>Е0903-015-01</t>
  </si>
  <si>
    <t>МОНТАЖ МЕТАЛЛИЧЕСКИХ ПРОГОНОВ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</si>
  <si>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</si>
  <si>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</si>
  <si>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</si>
  <si>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</si>
  <si>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</si>
  <si>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</si>
  <si>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</si>
  <si>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</si>
  <si>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</si>
  <si>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</si>
  <si>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44897</t>
  </si>
  <si>
    <t>ШЛИФКРУГИ</t>
  </si>
  <si>
    <t>12.18</t>
  </si>
  <si>
    <t>12.19</t>
  </si>
  <si>
    <t>50756</t>
  </si>
  <si>
    <t>ОТДЕЛЬНЫЕ КОНСТРУКТИВНЫЕ ЭЛЕМЕНТЫ ЗДАНИЙ И СООРУЖЕНИЙ С ПРЕОБЛАДАНИЕМ ГОРЯЧЕКАТАНЫХ ПРОФИЛЕЙ, СРЕДНЯЯ МАССА СБОРОЧНОЙ ЕДИНИЦЫ СВЫШЕ 0.1 ДО 0.5 Т</t>
  </si>
  <si>
    <t>12.20</t>
  </si>
  <si>
    <t>ТРУБЫ СТАЛЬНЫЕ ПРЯМОУГОЛЬНЫЕ, РАЗМЕР 140Х100ММ ТОЛЩ.4,0ММ</t>
  </si>
  <si>
    <t>МЕТАЛЛИЧЕСКИЕ ФЕРМЫ</t>
  </si>
  <si>
    <t>Е0903-012-01</t>
  </si>
  <si>
    <t>МОНТАЖ СТРОПИЛЬНЫХ И ПОДСТРОПИЛЬНЫХ ФЕРМ НА ВЫСОТЕ ДО 25 М ПРОЛЕТОМ ДО 24 М МАССОЙ ДО 3,0 Т</t>
  </si>
  <si>
    <t>1147</t>
  </si>
  <si>
    <t>МАШИНЫ ШЛИФОВАЛЬНЫЕ ЭЛЕКТРИЧЕСКИЕ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</si>
  <si>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</si>
  <si>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</si>
  <si>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</si>
  <si>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</si>
  <si>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</si>
  <si>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</si>
  <si>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</si>
  <si>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</si>
  <si>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</si>
  <si>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</si>
  <si>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</si>
  <si>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</si>
  <si>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Е0903-014-01</t>
  </si>
  <si>
    <t>МОНТАЖ МЕТАЛЛИЧЕСКИХ СВЯЗЕЙ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</si>
  <si>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</si>
  <si>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</si>
  <si>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</si>
  <si>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</si>
  <si>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</si>
  <si>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</si>
  <si>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</si>
  <si>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</si>
  <si>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</si>
  <si>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</si>
  <si>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</si>
  <si>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</si>
  <si>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</si>
  <si>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МЕТАЛЛИЧЕСКАЯ ФЕРМА</t>
  </si>
  <si>
    <t>КРОВЛЯ</t>
  </si>
  <si>
    <t>Е1203-004-01 МИНСТРОЙ РУЗ 05.01.21 N 3</t>
  </si>
  <si>
    <t>УСТРОЙСТВО КРОВЛИ ИЗ ПРОФНАСТИЛА ТРАПЕЦИЕВИДНОГО И СИНУСОВИДНОГО ПРОФИЛЯ, С ПОКРЫТИЕМ ПО ГОТОВЫМ ПРОГОНАМ: ПРОСТОЙ</t>
  </si>
  <si>
    <t>100 М2 КРОВЛИ</t>
  </si>
  <si>
    <t>698</t>
  </si>
  <si>
    <t>КРАНЫ БАШЕННЫЕ ПРИ РАБОТЕ НА ДРУГИХ ВИДАХ СТРОИТЕЛЬСТВА 8 Т</t>
  </si>
  <si>
    <t>30818</t>
  </si>
  <si>
    <t>ВИНТЫ САМОНАРЕЗАЮЩИЕ С УПЛОТНИТЕЛЬНОЙ ПРОКЛАДКОЙ 4,8X70</t>
  </si>
  <si>
    <t>30819</t>
  </si>
  <si>
    <t>ВИНТЫ САМОНАРЕЗАЮЩИЕ С УПЛОТНИТЕЛЬНОЙ ПРОКЛАДКОЙ 4,8X80</t>
  </si>
  <si>
    <t>30823</t>
  </si>
  <si>
    <t>ПРОКЛАДКИ УПЛОТНИТЕЛЬНЫЕ ПЕНОПОЛИУРЕТАНОВЫЕ ДЛЯ МЕТАЛЛОЧЕРЕПИЦЫ</t>
  </si>
  <si>
    <t>30861</t>
  </si>
  <si>
    <t>ПРОФИЛИРОВАННЫХ ЛИСТОВ С ПОЛИМЕРНЫМ ПОКРЫТИЕМ ТОЛЩ.0,5ММ</t>
  </si>
  <si>
    <t>Е2601-039-01</t>
  </si>
  <si>
    <t>ИЗОЛЯЦИЯ ПОКРЫТИЙ И ПЕРЕКРЫТИЙ ИЗДЕЛИЯМИ ИЗ ВОЛОКНИСТЫХ И ЗЕРНИСТЫХ МАТЕРИАЛОВ НАСУХО</t>
  </si>
  <si>
    <t>1 М3</t>
  </si>
  <si>
    <t>60206</t>
  </si>
  <si>
    <t>ПЛИТЫ МИНЕРАЛОВАТНЫЕ</t>
  </si>
  <si>
    <t>Е1001-10-1</t>
  </si>
  <si>
    <t>УСТАНОВКА ЭЛЕМЕНТОВ КАРКАСА ИЗ БРУСЬЕВ</t>
  </si>
  <si>
    <t>ПИЛОМАТЕРИАЛЫ ХВОЙНЫХ ПОРОД ДОСКИ НЕОБРЕЗНЫЕ ДЛИНОЙ 4-6,5 М, ВСЕ ШИРИНЫ, ТОЛЩИНОЙ 32-40 ММ III СОРТА</t>
  </si>
  <si>
    <t>Е1001-87-1</t>
  </si>
  <si>
    <t>ОГНЕЗАЩИТА ДЕРЕВЯННЫХ КОНСТРУКЦИЙ ФЕРМ, АРОК, БАЛОК, СТРОПИЛ, МАУЭРЛАТОВ</t>
  </si>
  <si>
    <t>10М3</t>
  </si>
  <si>
    <t>34206</t>
  </si>
  <si>
    <t>АММОНИЙ ФОСФОРНОКИСЛЫЙ ДВУЗАМЕЩЕННЫЙ (ДИАМОНИЙ ФОСФАТ) МАРКА Б</t>
  </si>
  <si>
    <t>34244</t>
  </si>
  <si>
    <t>КОНТАКТ КЕРОСИНОВЫЙ</t>
  </si>
  <si>
    <t>40713</t>
  </si>
  <si>
    <t>СУЛЬФАТ АММОНИЯ НАСЫПЬЮ, СОРТ ВЫСШИЙ</t>
  </si>
  <si>
    <t>Е1001-88-1</t>
  </si>
  <si>
    <t>ОГНЕЗАЩИТА ОБРЕШЕТОК ПОД КРОВЛЮ, ПОКРЫТИЯ И НАСТИЛЫ ПО ФЕРМАМ</t>
  </si>
  <si>
    <t>1000М2</t>
  </si>
  <si>
    <t>ОБЛИЦОВКА ПОТОЛКОВ ГИПСОКАРТОННЫМИ ПЛИТАМИ КНАУФ ПО МЕТАЛЛИЧЕСКИМ НЕСУЩИМ КОНСТРУКЦИЯМ,ПРОСТОЙ СЛОЖНОСТИ(ГКЛ)</t>
  </si>
  <si>
    <t>35417</t>
  </si>
  <si>
    <t>ЛИСТЫ ГИПСОКАРТОННЫЕ ГКЛО 12,5 ММ</t>
  </si>
  <si>
    <t>22.9</t>
  </si>
  <si>
    <t>22.10</t>
  </si>
  <si>
    <t>22.11</t>
  </si>
  <si>
    <t>22.12</t>
  </si>
  <si>
    <t>22.13</t>
  </si>
  <si>
    <t>СПЛОШНОЕ ВЫРАВНИВАНИЕ ПОВЕРХНОСТЕЙ (ОДНОСЛОЙНАЯ ШТУКАТУРКА) ГИПСОВЫМИ СУХИМИ СМЕСЯМИ: ТОЛЩИНОЙ ДО 10 (2) ММ ПОТОЛКОВ</t>
  </si>
  <si>
    <t>СМЕСЬ СУХАЯ ГИПСОВАЯ МЕГАМИКС</t>
  </si>
  <si>
    <t>Е1502-019-12 ДОП. 12 МИНСТРОЙ РУЗ N 519 ОТ 18.11.2019 Г. К=8</t>
  </si>
  <si>
    <t>КРАСКИ ВОДОЭМУЛЬСИОННЫЕ ДЛЯ ВНУТРЕННИХ РАБОТ</t>
  </si>
  <si>
    <t>Е1201-008-01 МИНСТРОЙ РУЗ 05.01.21 N 3</t>
  </si>
  <si>
    <t>УСТРОЙСТВО ОБДЕЛОК НА ФАСАДАХ [НАРУЖНЫЕ ПОДОКОННИКИ, ПОЯСКИ, БАЛКОНЫ И ДР.] ВКЛЮЧАЯ ВОДОСТОЧНЫЕ ТРУБЫ С ИЗГОТОВЛЕНИЕМ ЭЛЕМЕНТОВ ТРУБ</t>
  </si>
  <si>
    <t>100М2 ФАСАДА (БЕЗ ВЫЧЕТА ПРОЕМОВ)</t>
  </si>
  <si>
    <t>30405</t>
  </si>
  <si>
    <t>ГВОЗДИ ТОЛЕВЫЕ КРУГЛЫЕ 3,0Х40 ММ</t>
  </si>
  <si>
    <t>32507</t>
  </si>
  <si>
    <t>ПОКОВКИ ОЦИНКОВАННЫЕ МАССОЙ 2,825 КГ</t>
  </si>
  <si>
    <t>32522</t>
  </si>
  <si>
    <t>ПРОВОЛОКА КАНАТНАЯ ОЦИНКОВАННАЯ ДИАМЕТРОМ 3 ММ</t>
  </si>
  <si>
    <t>33732</t>
  </si>
  <si>
    <t>СТАЛЬ ЛИСТОВАЯ ОЦИНКОВАННАЯ ТОЛЩИНОЙ ЛИСТА 0,7 ММ</t>
  </si>
  <si>
    <t>Е1201-009-02 МИНСТРОЙ РУЗ 05.01.21 N 3</t>
  </si>
  <si>
    <t>УСТРОЙСТВО ПОДВЕСНЫХ ЛОТКОВ ИЗ ОЦИНКОВАННОЙ СТАЛИ</t>
  </si>
  <si>
    <t>30383</t>
  </si>
  <si>
    <t>ГВОЗДИ ПРОВОЛОЧНЫЕ ОЦИНКОВАННЫЕ ДЛЯ АСБЕСТОЦЕМЕНТНОЙ КРОВЛИ 4,5Х120 ММ</t>
  </si>
  <si>
    <t>33731</t>
  </si>
  <si>
    <t>СТАЛЬ ЛИСТОВАЯ ОЦИНКОВАННАЯ ТОЛЩИНОЙ ЛИСТА 0,5 ММ</t>
  </si>
  <si>
    <t>Е1201-008-03 МИНСТРОЙ РУЗ 05.01.21 N 3</t>
  </si>
  <si>
    <t>НАВЕСКА ВОДОСТОЧНЫХ ТРУБ ПО СТЕНАМ ИЗ КИРПИЧА ИЛИ ЛЕГКОГО БЕТОНА, ДИАМЕТРОМ ДО: 140 ММ</t>
  </si>
  <si>
    <t>100М ТРУБ</t>
  </si>
  <si>
    <t>47801</t>
  </si>
  <si>
    <t>ТРУБЫ ВОДОСТОЧНЫЕ Д100ММ</t>
  </si>
  <si>
    <t>ВОДОСТОЧНАЯ ВОРОНКА Д250Х140ММ</t>
  </si>
  <si>
    <t>ОТВОД(120ГР)Д100ММ</t>
  </si>
  <si>
    <t>ХОМУТ</t>
  </si>
  <si>
    <t>Е1501-094-03 ДОП. 10</t>
  </si>
  <si>
    <t>ОБЛИЦОВКА ПОВЕРХНОСТЕЙ ДЕКОРАТИВНЫМИ ПАНЕЛЯМИ ТИПА "АЛЮПАН" ПОТОЛКОВ С УСТРОЙСТВОМ КАРКАСА ИЗ ЖЕСТЯНОГО ПРОФИЛЯ</t>
  </si>
  <si>
    <t>100 М2 РАЗВЕРНУТОЙ ПРОЕКЦИИ ПОВЕРХНОСТИ ОБЛИЦОВКИ</t>
  </si>
  <si>
    <t>29109</t>
  </si>
  <si>
    <t>АЛЮМИНИЕВЫЕ КОМПОЗИТНЫЕ ПАНЕЛИ ТИПА "АЛЮПАН"</t>
  </si>
  <si>
    <t>29160</t>
  </si>
  <si>
    <t>ВИНТЫ САМОНАРЕЗАЮЩИЕ</t>
  </si>
  <si>
    <t>29161</t>
  </si>
  <si>
    <t>40980</t>
  </si>
  <si>
    <t>МЕТАЛЛИЧЕСКИЙ КАРКАС ИЗ ЖЕСТЯННОГО ПРОФИЛЯ</t>
  </si>
  <si>
    <t>РАЗДЕЛ 5. КРЫЛЦО-1</t>
  </si>
  <si>
    <t>Е1101-002-04 МИНСТРОЙ РУЗ 05.01.21 N 9</t>
  </si>
  <si>
    <t>УСТРОЙСТВО ПОДСТИЛАЮЩИХ СЛОЕВ ЩЕБЕНОЧНЫХ</t>
  </si>
  <si>
    <t>660</t>
  </si>
  <si>
    <t>КОМПРЕССОРЫ ПЕРЕДВИЖНЫЕ С ДВИГАТЕЛЕМ ВНУТРЕННЕГО СГОРАНИЯ ДАВЛЕНИЕМ ДО 686 КПА (7 АТМ.) 5 М3/МИН</t>
  </si>
  <si>
    <t>1866</t>
  </si>
  <si>
    <t>ТРАМБОВКИ ПНЕВМАТИЧЕСКИЕ</t>
  </si>
  <si>
    <t>14352</t>
  </si>
  <si>
    <t>КАМЕННАЯ МЕЛОЧЬ МАРКИ 300</t>
  </si>
  <si>
    <t>45050</t>
  </si>
  <si>
    <t>ЩЕБЕНЬ ИЗ ПРИРОДНОГО КАМНЯ ДЛЯ СТРОИТЕЛЬНЫХ РАБОТ ФРАКЦИИ 5-10 ММ</t>
  </si>
  <si>
    <t>45051</t>
  </si>
  <si>
    <t>ЩЕБЕНЬ ИЗ ПРИРОДНОГО КАМНЯ ДЛЯ СТРОИТЕЛЬНЫХ РАБОТ ФРАКЦИИ 10-20 ММ</t>
  </si>
  <si>
    <t>45053</t>
  </si>
  <si>
    <t>ЩЕБЕНЬ ИЗ ПРИРОДНОГО КАМНЯ ДЛЯ СТРОИТЕЛЬНЫХ РАБОТ ФРАКЦИИ 40-70 ММ</t>
  </si>
  <si>
    <t>Е0601-001-01 ДОП. 3</t>
  </si>
  <si>
    <t>УСТРОЙСТВО БЕТОННОЙ КРЫЛЬЦО</t>
  </si>
  <si>
    <t>100М3</t>
  </si>
  <si>
    <t>403</t>
  </si>
  <si>
    <t>ВИБРАТОРЫ ГЛУБИННЫЕ</t>
  </si>
  <si>
    <t>35516</t>
  </si>
  <si>
    <t>РОГОЖА</t>
  </si>
  <si>
    <t>45022</t>
  </si>
  <si>
    <t>БЕТОН ТЯЖЕЛЫЙ, КЛАСС В 15 (М200) МРЗ 100</t>
  </si>
  <si>
    <t>Е0602-011-03 ДОП. 9</t>
  </si>
  <si>
    <t>ИЗГОТОВЛЕНИЕ ПЛОСКИХ И ОБЪЕМНЫХ АРМАТУРНЫХ КАРКАСОВ МЕТОДОМ ВЯЗКИ НА СТРОЙПЛОЩАДКЕ (ЗАГОТОВИТЕЛЬНОМ УЧАСТКЕ)</t>
  </si>
  <si>
    <t>Т АРМАТУРНЫХ КАРКАСОВ</t>
  </si>
  <si>
    <t>35.6</t>
  </si>
  <si>
    <t>2484</t>
  </si>
  <si>
    <t>СТАНОК ДЛЯ ГИБКИ АРМАТУРЫ</t>
  </si>
  <si>
    <t>35.7</t>
  </si>
  <si>
    <t>2512</t>
  </si>
  <si>
    <t>АВТОМОБИЛИ БОРТОВЫЕ ГРУЗОПОДЪЕМНОСТЬЮ ДО 10 Т</t>
  </si>
  <si>
    <t>35.8</t>
  </si>
  <si>
    <t>35.9</t>
  </si>
  <si>
    <t>2769</t>
  </si>
  <si>
    <t>СТАНОК ДЛЯ РУБКИ АРМАТУРЫ</t>
  </si>
  <si>
    <t>35.10</t>
  </si>
  <si>
    <t>35.11</t>
  </si>
  <si>
    <t>43899</t>
  </si>
  <si>
    <t>ПРОВОЛОКА ВЯЗАЛЬНАЯ</t>
  </si>
  <si>
    <t>35.12</t>
  </si>
  <si>
    <t>45002</t>
  </si>
  <si>
    <t>КРУГ ОТРЕЗНОЙ</t>
  </si>
  <si>
    <t>35.13</t>
  </si>
  <si>
    <t>18102</t>
  </si>
  <si>
    <t>АРМАТУРА ДЛЯ МОНОЛИТНЫХ ЖЕЛЕЗОБЕТОННЫХ КОНСТРУКЦИЙ В ВИДЕ СЕТОК И ПЛОСКИХ КАРКАСОВ, ГЛАДКАЯ КЛАССА АI, ДИАМЕТРОМ 8 ММ</t>
  </si>
  <si>
    <t>РАЗДЕЛ 1. СИЛОВОЕ ЭЛЕКТРОБОРУДОВАНИЕ</t>
  </si>
  <si>
    <t>Ц0803-526-01</t>
  </si>
  <si>
    <t>ВЫКЛЮЧАТЕЛИ УСТАНОВОЧНЫЕ АВТОМАТИЧЕСКИЕ [АВТОМАТЫ] ИЛИ НЕАВТОМАТИЧЕСКИЕ. АВТОМАТ ОДНО-, ДВУХ-, ТРЕХПОЛЮСНЫЙ, УСТАНАВЛИВАЕМЫЙ НА КОНСТРУКЦИИ НА СТЕНЕ ИЛИ КОЛОННЕ, НА ТОК, А, ДО 25</t>
  </si>
  <si>
    <t>31136</t>
  </si>
  <si>
    <t>ШПАГАТ БУМАЖНЫЙ</t>
  </si>
  <si>
    <t>31260</t>
  </si>
  <si>
    <t>ЛАК ЭЛЕКТРОИЗОЛЯЦИОННЫЙ 318</t>
  </si>
  <si>
    <t>35566</t>
  </si>
  <si>
    <t>НИТКИ ШВЕЙНЫЕ</t>
  </si>
  <si>
    <t>44069</t>
  </si>
  <si>
    <t>ВАЗЕЛИН ТЕХНИЧЕСКИЙ</t>
  </si>
  <si>
    <t>50801</t>
  </si>
  <si>
    <t>КОНСТРУКЦИИ СТАЛЬНЫЕ: ИНДИВИДУАЛЬНЫЕ РЕШЕТЧАТЫЕ СВАРНЫЕ МАССОЙ ДО 0,1 Т</t>
  </si>
  <si>
    <t>1.18</t>
  </si>
  <si>
    <t>1.19</t>
  </si>
  <si>
    <t>1.20</t>
  </si>
  <si>
    <t>ВЫКЛЮЧАТЕЛЬ АВТОМАТИЧЕСКИЙ НА 16А ВА47-29-16А</t>
  </si>
  <si>
    <t>Ц0803-591-09</t>
  </si>
  <si>
    <t>РОЗЕТКА ШТЕПСЕЛЬНАЯ УТОПЛЕННОГО ТИПА ПРИ СКРЫТОЙ ПРОВОДКЕ</t>
  </si>
  <si>
    <t>РОЗЕТКА ШТЕПСЕЛЬНАЯ 1-МЕСТНАЯ С ЗАЗЕМЛЕНИЯ СКРЫТОЙ УСТАНОВКИ IP20</t>
  </si>
  <si>
    <t>Ц0802-403-3</t>
  </si>
  <si>
    <t>ПРОВОД В ЗАЩИТНОЙ ОБОЛОЧКЕ ИЛИ КАБЕЛЬ ДВУХ-ТРЕХЖИЛЬНЫЕ ПОД ШТУКАТУРКУ ПО СТЕНАМ ИЛИ В БОРОЗДАХ</t>
  </si>
  <si>
    <t>766</t>
  </si>
  <si>
    <t>КРАНЫ НА АВТОМОБИЛЬНОМ ХОДУ ПРИ РАБОТЕ НА МОНТАЖЕ ТЕХНОЛОГИЧЕСКОГО ОБОРУДОВАНИЯ 10 Т</t>
  </si>
  <si>
    <t>30475</t>
  </si>
  <si>
    <t>ДЮБЕЛИ</t>
  </si>
  <si>
    <t>30479</t>
  </si>
  <si>
    <t>ГВОЗДЬ УСИЛЕННЫЙ</t>
  </si>
  <si>
    <t>64851</t>
  </si>
  <si>
    <t>ПОЛОСКА ДЛЯ КРЕПЛЕНИЯ ПРОВОДОВ</t>
  </si>
  <si>
    <t>5.14</t>
  </si>
  <si>
    <t>65157</t>
  </si>
  <si>
    <t>СЖИМ СОЕДИНИТЕЛЬНЫЙ</t>
  </si>
  <si>
    <t>КАБЕЛЬ МЕДНЫЙ В ПВХ ИЗОЛЯЦИИ И ПВХ ОБОЛОЧКЕ, МАРКИ ВВГНГ-066 СЕЧ. 3Х2,5ММ2</t>
  </si>
  <si>
    <t>РАЗДЕЛ 1. ОБОРУДОВАНИЕ</t>
  </si>
  <si>
    <t>ИЗВЕЩАТЕЛИ ПС АВТОМАТИЧЕСКИЕ: ДЫМОВОЙ</t>
  </si>
  <si>
    <t>ДАТЧИКИ ПОЖАРНЫЕ ДЫМОВЫЕ ИП 212-3СМ</t>
  </si>
  <si>
    <t>Ц1008-019-01</t>
  </si>
  <si>
    <t>КОРОБКА ОТВЕТВИТЕЛЬНАЯ НА СТЕНЕ</t>
  </si>
  <si>
    <t>КОРОБКА ОТВЕТВИТЕЛЬНАЯ KС-4</t>
  </si>
  <si>
    <t>Ц1008-5-2</t>
  </si>
  <si>
    <t>ПРОВОД ДВУХ-И ТРЕХЖИЛЬНЫЙ С РАЗДЕЛИТЕЛЬНЫМ ОСНОВАНИЕМ ПО СТЕНАМ И ПОТОЛКАМ,ПРОКЛАДЫВАЕМЫЙ ПО ОСНОВАНИЯМ КИРПИЧНЫМ</t>
  </si>
  <si>
    <t>31692</t>
  </si>
  <si>
    <t>КЛЕЙ 88-СА</t>
  </si>
  <si>
    <t>ПРОВОД СОЕДИНИТЕЛЬНЫЙ С ДВУМЯ ЖИЛАМИ ПУГНП 2Х0,75</t>
  </si>
  <si>
    <t>ТРУБА ГОФРИРОВАННАЯ ПВХ ДЛЯ ЗАЩИТЫ ПРОВОДОВ И КАБЕЛЕЙ ПО СТЕНАМ, КОЛОННАМ, ПОТОЛКАМ</t>
  </si>
  <si>
    <t>ТРУБА ГОФРИРОВАННАЯ ПВХ Д16ММ</t>
  </si>
  <si>
    <t>ХОМУТ НЕЙЛОНОВЫЙ ЧЕРНЫЙ 3.5Х150ММ, 100ШТ. В УПАКОВКЕ</t>
  </si>
  <si>
    <t>БИРКА КАБЕЛЬНАЯ МАРКИРОВОЧНАЯ</t>
  </si>
  <si>
    <t>РАЗДЕЛ 1. ОХРАННАЯ СИГНАЛИЗАЦИЯ</t>
  </si>
  <si>
    <t>Ц1008-001-02 ДОП. 4</t>
  </si>
  <si>
    <t>ПРИБОРЫ ПС ПРИЕМНО-КОНТРОЛЬНЫЕ, ПУСКОВЫЕ. КОНЦЕНТРАТОР: БЛОК БАЗОВЫЙ ЛУЧЕЙ</t>
  </si>
  <si>
    <t>ИЗВЕЩАТЕЛЬ ОХРАННЫЙ ОПТИКО - ЭЛЕКТРОННЫЙ С КРОНШТЕЙНОМ ПИРОН-4</t>
  </si>
  <si>
    <t>Ц1008-001-05 ДОП. 4</t>
  </si>
  <si>
    <t>ПРИБОР ПС НА 1 ЛУЧ</t>
  </si>
  <si>
    <t>ДАТЧИК МАГНИТОКОНТАКТНЫЙ ,СМК</t>
  </si>
  <si>
    <t>КНОПКА ТРЕВОЖНАЯ 3-Х КОНТАКТНАЯ С ФИКСАЦИЕЙ</t>
  </si>
  <si>
    <t>1504-17152</t>
  </si>
  <si>
    <t>КОРОБКА ОТВЕТВИТЕЛЬНАЯ УК-2Р</t>
  </si>
  <si>
    <t>ПРОВОД ДВУХ-И ТРЕХЖИЛЬНЫЙ С РАЗДЕЛИТЕЛЬНЫМ ОСНОВАНИЕМ ПО СТЕНАМ И ПОТОЛКАМ, ПРОКЛАДЫВАЕМЫЙ ПО ОСНОВАНИЯМ КИРПИЧНЫМ</t>
  </si>
  <si>
    <t>ПРОВОД,КСВПВ 4Х2Х0.52</t>
  </si>
  <si>
    <t>ПРОВОД,КСПВ 4Х0.5</t>
  </si>
  <si>
    <t>ГОФР. ТРУБА ПВХ НЕГОРЮЧАЯ</t>
  </si>
  <si>
    <t>КЛИПСЫ КРЕПЛЕНИЯ</t>
  </si>
  <si>
    <t>МЕТИЗЫ (САМОРЕЗЫ, ДЮБЕЛИ)</t>
  </si>
  <si>
    <t>Ц1003-013-05</t>
  </si>
  <si>
    <t>ОБОРУДОВАНИЕ СТАНЦИЙ. КОММУТАТОР</t>
  </si>
  <si>
    <t>УПРАВЛЯЕМЫЙ КОММУТАТОР УРОВНЯ 3, 8 ПОРТОВ 100/1000BASEX SFP, 4 COMBO ПОРТОВ GE, 4 ПОРТА 1/10G SFP+, RPS DC 12V SNR-S2985G-8T</t>
  </si>
  <si>
    <t>ПАТЧ-ПАНЕЛЬ ВЫСОКОЙ ПЛОТНОСТИ 19" ВЫСОТА (1U), 48 ПОРТОВ RJ-45, КАТЕГОРИЯ 6, ПОЛНОСТЬЮ ЭКРАНИРОВАННАЯ,SNR-UD-2U48-6-H</t>
  </si>
  <si>
    <t>КАБЕЛЬ UTP ЭКРАНИРОВАННАЯ КОЛ. И СЕЧ. ЖИЛ: 4Х2Х0,52ММ U+00B2 КАТЕГОРИИ 6</t>
  </si>
  <si>
    <t>КОММУТАЦИОННЫЙ ШНУР U/UTP 4-Х CAT.6 0.5М LSZH STANDART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</si>
</sst>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0"/>
    <numFmt numFmtId="166" formatCode="_-* #,##0.00_р_._-;\-* #,##0.00_р_._-;_-* &quot;-&quot;??_р_._-;_-@_-"/>
  </numFmts>
  <fonts count="21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8"/>
      <name val="Arial"/>
      <family val="2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9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3" fontId="0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righ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Border="1" applyAlignment="1">
      <alignment horizontal="right" vertical="center" wrapText="1"/>
    </xf>
    <xf numFmtId="3" fontId="8" fillId="0" borderId="3" xfId="1" applyNumberFormat="1" applyFont="1" applyBorder="1" applyAlignment="1">
      <alignment horizontal="right" vertical="center" wrapText="1"/>
    </xf>
    <xf numFmtId="0" fontId="9" fillId="0" borderId="3" xfId="1" applyNumberFormat="1" applyFont="1" applyBorder="1" applyAlignment="1">
      <alignment horizontal="right" vertical="center" wrapText="1"/>
    </xf>
    <xf numFmtId="3" fontId="9" fillId="0" borderId="3" xfId="1" applyNumberFormat="1" applyFont="1" applyBorder="1" applyAlignment="1">
      <alignment horizontal="right" vertical="center" wrapText="1"/>
    </xf>
    <xf numFmtId="0" fontId="0" fillId="0" borderId="3" xfId="1" applyNumberFormat="1" applyFont="1" applyBorder="1" applyAlignment="1">
      <alignment horizontal="right" vertical="center" wrapText="1"/>
    </xf>
    <xf numFmtId="3" fontId="0" fillId="0" borderId="3" xfId="1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3" fontId="17" fillId="0" borderId="6" xfId="0" applyNumberFormat="1" applyFont="1" applyBorder="1" applyAlignment="1">
      <alignment vertical="center" wrapText="1"/>
    </xf>
    <xf numFmtId="3" fontId="17" fillId="0" borderId="7" xfId="1" applyNumberFormat="1" applyFont="1" applyBorder="1" applyAlignment="1">
      <alignment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3" fontId="19" fillId="0" borderId="8" xfId="0" applyNumberFormat="1" applyFont="1" applyBorder="1" applyAlignment="1">
      <alignment vertical="center" wrapText="1"/>
    </xf>
    <xf numFmtId="3" fontId="19" fillId="0" borderId="9" xfId="1" applyNumberFormat="1" applyFont="1" applyBorder="1" applyAlignment="1">
      <alignment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3" fontId="17" fillId="0" borderId="8" xfId="0" applyNumberFormat="1" applyFont="1" applyBorder="1" applyAlignment="1">
      <alignment vertical="center" wrapText="1"/>
    </xf>
    <xf numFmtId="3" fontId="17" fillId="0" borderId="9" xfId="1" applyNumberFormat="1" applyFont="1" applyBorder="1" applyAlignment="1">
      <alignment vertical="center" wrapText="1"/>
    </xf>
    <xf numFmtId="3" fontId="19" fillId="0" borderId="9" xfId="0" applyNumberFormat="1" applyFont="1" applyBorder="1" applyAlignment="1">
      <alignment vertical="center" wrapText="1"/>
    </xf>
    <xf numFmtId="3" fontId="17" fillId="0" borderId="9" xfId="0" applyNumberFormat="1" applyFont="1" applyBorder="1" applyAlignment="1">
      <alignment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3" fontId="17" fillId="0" borderId="12" xfId="0" applyNumberFormat="1" applyFont="1" applyBorder="1" applyAlignment="1">
      <alignment vertical="center" wrapText="1"/>
    </xf>
    <xf numFmtId="3" fontId="17" fillId="0" borderId="13" xfId="1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>
      <alignment horizontal="right" vertical="center" wrapText="1"/>
    </xf>
    <xf numFmtId="3" fontId="8" fillId="0" borderId="15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indent="2"/>
    </xf>
    <xf numFmtId="0" fontId="9" fillId="0" borderId="3" xfId="0" applyFont="1" applyBorder="1" applyAlignment="1">
      <alignment horizontal="right" vertical="top"/>
    </xf>
    <xf numFmtId="49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2"/>
    </xf>
    <xf numFmtId="0" fontId="12" fillId="0" borderId="3" xfId="0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2"/>
    </xf>
    <xf numFmtId="0" fontId="14" fillId="0" borderId="3" xfId="0" applyFon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165" fontId="8" fillId="0" borderId="3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8" xfId="3"/>
    <cellStyle name="Обычный 3" xfId="2"/>
    <cellStyle name="Финансовый" xfId="1" builtinId="3"/>
    <cellStyle name="Финансовый 2 2 3" xfId="5"/>
    <cellStyle name="Финансовый 2 5" xfId="4"/>
  </cellStyles>
  <dxfs count="2">
    <dxf>
      <font>
        <condense val="0"/>
        <extend val="0"/>
        <u val="none"/>
        <color indexed="9"/>
      </font>
    </dxf>
    <dxf>
      <font>
        <condense val="0"/>
        <extend val="0"/>
        <u val="none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7"/>
  <sheetViews>
    <sheetView showGridLines="0" tabSelected="1" view="pageBreakPreview" topLeftCell="A404" zoomScale="115" zoomScaleNormal="70" zoomScaleSheetLayoutView="115" workbookViewId="0">
      <selection activeCell="H446" sqref="H446"/>
    </sheetView>
  </sheetViews>
  <sheetFormatPr defaultRowHeight="12.75" outlineLevelRow="1" x14ac:dyDescent="0.2"/>
  <cols>
    <col min="1" max="1" width="6.33203125" style="9" customWidth="1"/>
    <col min="2" max="2" width="15.83203125" style="9" customWidth="1"/>
    <col min="3" max="3" width="60.83203125" style="9" customWidth="1"/>
    <col min="4" max="4" width="11.83203125" style="9" customWidth="1"/>
    <col min="5" max="6" width="8.83203125" style="17" customWidth="1"/>
    <col min="7" max="7" width="15.33203125" style="30" customWidth="1"/>
    <col min="8" max="8" width="16.83203125" style="31" customWidth="1"/>
    <col min="9" max="16384" width="9.33203125" style="9"/>
  </cols>
  <sheetData>
    <row r="1" spans="1:8" x14ac:dyDescent="0.2">
      <c r="A1" s="6"/>
      <c r="B1" s="93"/>
      <c r="C1" s="93"/>
      <c r="D1" s="6"/>
      <c r="E1" s="7"/>
      <c r="F1" s="8"/>
      <c r="G1" s="8"/>
      <c r="H1" s="18" t="s">
        <v>0</v>
      </c>
    </row>
    <row r="2" spans="1:8" ht="12.75" customHeight="1" x14ac:dyDescent="0.2">
      <c r="A2" s="70"/>
      <c r="B2" s="92" t="s">
        <v>451</v>
      </c>
      <c r="C2" s="92"/>
      <c r="D2" s="92"/>
      <c r="E2" s="92"/>
      <c r="F2" s="92"/>
      <c r="G2" s="92"/>
      <c r="H2" s="70"/>
    </row>
    <row r="3" spans="1:8" x14ac:dyDescent="0.2">
      <c r="A3" s="70"/>
      <c r="B3" s="92"/>
      <c r="C3" s="92"/>
      <c r="D3" s="92"/>
      <c r="E3" s="92"/>
      <c r="F3" s="92"/>
      <c r="G3" s="92"/>
      <c r="H3" s="70"/>
    </row>
    <row r="4" spans="1:8" ht="12.75" customHeight="1" x14ac:dyDescent="0.2">
      <c r="A4" s="95" t="s">
        <v>1</v>
      </c>
      <c r="B4" s="95"/>
      <c r="C4" s="95"/>
      <c r="D4" s="95"/>
      <c r="E4" s="95"/>
      <c r="F4" s="95"/>
      <c r="G4" s="95"/>
      <c r="H4" s="95"/>
    </row>
    <row r="5" spans="1:8" x14ac:dyDescent="0.2">
      <c r="A5" s="6"/>
      <c r="B5" s="93"/>
      <c r="C5" s="93"/>
      <c r="D5" s="10"/>
      <c r="E5" s="7"/>
      <c r="F5" s="11" t="s">
        <v>2</v>
      </c>
      <c r="G5" s="8"/>
      <c r="H5" s="19" t="s">
        <v>2</v>
      </c>
    </row>
    <row r="6" spans="1:8" s="12" customFormat="1" ht="12.75" customHeight="1" x14ac:dyDescent="0.2">
      <c r="A6" s="96" t="s">
        <v>3</v>
      </c>
      <c r="B6" s="96" t="s">
        <v>4</v>
      </c>
      <c r="C6" s="96" t="s">
        <v>5</v>
      </c>
      <c r="D6" s="96" t="s">
        <v>6</v>
      </c>
      <c r="E6" s="97" t="s">
        <v>7</v>
      </c>
      <c r="F6" s="97"/>
      <c r="G6" s="96" t="s">
        <v>307</v>
      </c>
      <c r="H6" s="96"/>
    </row>
    <row r="7" spans="1:8" s="12" customFormat="1" ht="34.5" customHeight="1" x14ac:dyDescent="0.2">
      <c r="A7" s="96"/>
      <c r="B7" s="96"/>
      <c r="C7" s="96"/>
      <c r="D7" s="96"/>
      <c r="E7" s="2" t="s">
        <v>8</v>
      </c>
      <c r="F7" s="2" t="s">
        <v>9</v>
      </c>
      <c r="G7" s="2" t="s">
        <v>452</v>
      </c>
      <c r="H7" s="20" t="s">
        <v>453</v>
      </c>
    </row>
    <row r="8" spans="1:8" s="12" customFormat="1" x14ac:dyDescent="0.2">
      <c r="A8" s="1">
        <v>1</v>
      </c>
      <c r="B8" s="1">
        <v>2</v>
      </c>
      <c r="C8" s="1">
        <v>3</v>
      </c>
      <c r="D8" s="1">
        <v>4</v>
      </c>
      <c r="E8" s="3">
        <v>5</v>
      </c>
      <c r="F8" s="3">
        <v>6</v>
      </c>
      <c r="G8" s="3">
        <v>7</v>
      </c>
      <c r="H8" s="21">
        <v>8</v>
      </c>
    </row>
    <row r="9" spans="1:8" ht="15.75" customHeight="1" x14ac:dyDescent="0.25">
      <c r="A9" s="87" t="s">
        <v>457</v>
      </c>
      <c r="B9" s="87"/>
      <c r="C9" s="87"/>
      <c r="D9" s="87"/>
      <c r="E9" s="87"/>
      <c r="F9" s="87"/>
      <c r="G9" s="22"/>
      <c r="H9" s="23"/>
    </row>
    <row r="10" spans="1:8" ht="25.5" x14ac:dyDescent="0.2">
      <c r="A10" s="71" t="s">
        <v>10</v>
      </c>
      <c r="B10" s="72" t="s">
        <v>458</v>
      </c>
      <c r="C10" s="72" t="s">
        <v>459</v>
      </c>
      <c r="D10" s="71" t="s">
        <v>11</v>
      </c>
      <c r="E10" s="86">
        <v>0.67400000000000004</v>
      </c>
      <c r="F10" s="86"/>
      <c r="G10" s="24"/>
      <c r="H10" s="25"/>
    </row>
    <row r="11" spans="1:8" s="13" customFormat="1" outlineLevel="1" x14ac:dyDescent="0.2">
      <c r="A11" s="73" t="s">
        <v>12</v>
      </c>
      <c r="B11" s="74" t="s">
        <v>10</v>
      </c>
      <c r="C11" s="75" t="s">
        <v>13</v>
      </c>
      <c r="D11" s="74" t="s">
        <v>14</v>
      </c>
      <c r="E11" s="76">
        <v>7.31</v>
      </c>
      <c r="F11" s="76">
        <v>4.9268999999999998</v>
      </c>
      <c r="G11" s="26"/>
      <c r="H11" s="27"/>
    </row>
    <row r="12" spans="1:8" s="14" customFormat="1" outlineLevel="1" x14ac:dyDescent="0.2">
      <c r="A12" s="73" t="s">
        <v>15</v>
      </c>
      <c r="B12" s="74" t="s">
        <v>16</v>
      </c>
      <c r="C12" s="75" t="s">
        <v>17</v>
      </c>
      <c r="D12" s="74" t="s">
        <v>14</v>
      </c>
      <c r="E12" s="76">
        <v>0.2</v>
      </c>
      <c r="F12" s="76">
        <v>0.1348</v>
      </c>
      <c r="G12" s="26"/>
      <c r="H12" s="27"/>
    </row>
    <row r="13" spans="1:8" s="15" customFormat="1" outlineLevel="1" x14ac:dyDescent="0.2">
      <c r="A13" s="77" t="s">
        <v>18</v>
      </c>
      <c r="B13" s="78" t="s">
        <v>19</v>
      </c>
      <c r="C13" s="79" t="s">
        <v>20</v>
      </c>
      <c r="D13" s="78" t="s">
        <v>21</v>
      </c>
      <c r="E13" s="80">
        <v>0.2</v>
      </c>
      <c r="F13" s="80">
        <v>0.1348</v>
      </c>
      <c r="G13" s="26"/>
      <c r="H13" s="27"/>
    </row>
    <row r="14" spans="1:8" ht="114.75" x14ac:dyDescent="0.2">
      <c r="A14" s="71" t="s">
        <v>22</v>
      </c>
      <c r="B14" s="72" t="s">
        <v>460</v>
      </c>
      <c r="C14" s="72" t="s">
        <v>461</v>
      </c>
      <c r="D14" s="71" t="s">
        <v>11</v>
      </c>
      <c r="E14" s="86">
        <v>0.67</v>
      </c>
      <c r="F14" s="86"/>
      <c r="G14" s="24"/>
      <c r="H14" s="25"/>
    </row>
    <row r="15" spans="1:8" s="13" customFormat="1" outlineLevel="1" x14ac:dyDescent="0.2">
      <c r="A15" s="73" t="s">
        <v>23</v>
      </c>
      <c r="B15" s="74" t="s">
        <v>10</v>
      </c>
      <c r="C15" s="75" t="s">
        <v>13</v>
      </c>
      <c r="D15" s="74" t="s">
        <v>14</v>
      </c>
      <c r="E15" s="76">
        <v>193.63800000000001</v>
      </c>
      <c r="F15" s="76">
        <v>129.73750000000001</v>
      </c>
      <c r="G15" s="26"/>
      <c r="H15" s="27"/>
    </row>
    <row r="16" spans="1:8" s="14" customFormat="1" outlineLevel="1" x14ac:dyDescent="0.2">
      <c r="A16" s="73" t="s">
        <v>24</v>
      </c>
      <c r="B16" s="74" t="s">
        <v>16</v>
      </c>
      <c r="C16" s="75" t="s">
        <v>17</v>
      </c>
      <c r="D16" s="74" t="s">
        <v>14</v>
      </c>
      <c r="E16" s="76">
        <v>13.58</v>
      </c>
      <c r="F16" s="76">
        <v>9.0985999999999994</v>
      </c>
      <c r="G16" s="26"/>
      <c r="H16" s="27"/>
    </row>
    <row r="17" spans="1:8" s="15" customFormat="1" ht="24" outlineLevel="1" x14ac:dyDescent="0.2">
      <c r="A17" s="77" t="s">
        <v>25</v>
      </c>
      <c r="B17" s="78" t="s">
        <v>462</v>
      </c>
      <c r="C17" s="79" t="s">
        <v>463</v>
      </c>
      <c r="D17" s="78" t="s">
        <v>21</v>
      </c>
      <c r="E17" s="80">
        <v>1.68</v>
      </c>
      <c r="F17" s="80">
        <v>1.1255999999999999</v>
      </c>
      <c r="G17" s="26"/>
      <c r="H17" s="27"/>
    </row>
    <row r="18" spans="1:8" x14ac:dyDescent="0.2">
      <c r="A18" s="77" t="s">
        <v>326</v>
      </c>
      <c r="B18" s="78" t="s">
        <v>19</v>
      </c>
      <c r="C18" s="79" t="s">
        <v>20</v>
      </c>
      <c r="D18" s="78" t="s">
        <v>21</v>
      </c>
      <c r="E18" s="80">
        <v>11.9</v>
      </c>
      <c r="F18" s="80">
        <v>7.9729999999999999</v>
      </c>
      <c r="G18" s="24"/>
      <c r="H18" s="25"/>
    </row>
    <row r="19" spans="1:8" s="13" customFormat="1" outlineLevel="1" x14ac:dyDescent="0.2">
      <c r="A19" s="71" t="s">
        <v>16</v>
      </c>
      <c r="B19" s="72" t="s">
        <v>464</v>
      </c>
      <c r="C19" s="72" t="s">
        <v>465</v>
      </c>
      <c r="D19" s="71" t="s">
        <v>11</v>
      </c>
      <c r="E19" s="86">
        <v>0.59</v>
      </c>
      <c r="F19" s="86"/>
      <c r="G19" s="26"/>
      <c r="H19" s="27"/>
    </row>
    <row r="20" spans="1:8" s="14" customFormat="1" outlineLevel="1" x14ac:dyDescent="0.2">
      <c r="A20" s="73" t="s">
        <v>27</v>
      </c>
      <c r="B20" s="74" t="s">
        <v>10</v>
      </c>
      <c r="C20" s="75" t="s">
        <v>13</v>
      </c>
      <c r="D20" s="74" t="s">
        <v>14</v>
      </c>
      <c r="E20" s="76">
        <v>35.49</v>
      </c>
      <c r="F20" s="76">
        <v>20.9391</v>
      </c>
      <c r="G20" s="26"/>
      <c r="H20" s="27"/>
    </row>
    <row r="21" spans="1:8" x14ac:dyDescent="0.2">
      <c r="A21" s="73" t="s">
        <v>29</v>
      </c>
      <c r="B21" s="74" t="s">
        <v>16</v>
      </c>
      <c r="C21" s="75" t="s">
        <v>17</v>
      </c>
      <c r="D21" s="74" t="s">
        <v>14</v>
      </c>
      <c r="E21" s="76">
        <v>0.13</v>
      </c>
      <c r="F21" s="76">
        <v>7.6700000000000004E-2</v>
      </c>
      <c r="G21" s="24"/>
      <c r="H21" s="25"/>
    </row>
    <row r="22" spans="1:8" s="13" customFormat="1" outlineLevel="1" x14ac:dyDescent="0.2">
      <c r="A22" s="77" t="s">
        <v>329</v>
      </c>
      <c r="B22" s="78" t="s">
        <v>19</v>
      </c>
      <c r="C22" s="79" t="s">
        <v>20</v>
      </c>
      <c r="D22" s="78" t="s">
        <v>21</v>
      </c>
      <c r="E22" s="80">
        <v>0.13</v>
      </c>
      <c r="F22" s="80">
        <v>7.6700000000000004E-2</v>
      </c>
      <c r="G22" s="26"/>
      <c r="H22" s="27"/>
    </row>
    <row r="23" spans="1:8" s="14" customFormat="1" outlineLevel="1" x14ac:dyDescent="0.2">
      <c r="A23" s="81" t="s">
        <v>330</v>
      </c>
      <c r="B23" s="82" t="s">
        <v>30</v>
      </c>
      <c r="C23" s="83" t="s">
        <v>31</v>
      </c>
      <c r="D23" s="82" t="s">
        <v>32</v>
      </c>
      <c r="E23" s="84">
        <v>1.4</v>
      </c>
      <c r="F23" s="84">
        <v>0.82599999999999996</v>
      </c>
      <c r="G23" s="26"/>
      <c r="H23" s="27"/>
    </row>
    <row r="24" spans="1:8" s="15" customFormat="1" ht="15.75" outlineLevel="1" x14ac:dyDescent="0.25">
      <c r="A24" s="87" t="s">
        <v>466</v>
      </c>
      <c r="B24" s="87"/>
      <c r="C24" s="87"/>
      <c r="D24" s="87"/>
      <c r="E24" s="87"/>
      <c r="F24" s="87"/>
      <c r="G24" s="26"/>
      <c r="H24" s="27"/>
    </row>
    <row r="25" spans="1:8" s="15" customFormat="1" outlineLevel="1" x14ac:dyDescent="0.2">
      <c r="A25" s="85"/>
      <c r="B25" s="85"/>
      <c r="C25" s="88" t="s">
        <v>467</v>
      </c>
      <c r="D25" s="88"/>
      <c r="E25" s="85"/>
      <c r="F25" s="85"/>
      <c r="G25" s="26"/>
      <c r="H25" s="27"/>
    </row>
    <row r="26" spans="1:8" s="15" customFormat="1" ht="51" outlineLevel="1" x14ac:dyDescent="0.2">
      <c r="A26" s="71" t="s">
        <v>34</v>
      </c>
      <c r="B26" s="72" t="s">
        <v>468</v>
      </c>
      <c r="C26" s="72" t="s">
        <v>469</v>
      </c>
      <c r="D26" s="71" t="s">
        <v>11</v>
      </c>
      <c r="E26" s="86">
        <v>0.59</v>
      </c>
      <c r="F26" s="86"/>
      <c r="G26" s="26"/>
      <c r="H26" s="27"/>
    </row>
    <row r="27" spans="1:8" x14ac:dyDescent="0.2">
      <c r="A27" s="73" t="s">
        <v>35</v>
      </c>
      <c r="B27" s="74" t="s">
        <v>10</v>
      </c>
      <c r="C27" s="75" t="s">
        <v>13</v>
      </c>
      <c r="D27" s="74" t="s">
        <v>14</v>
      </c>
      <c r="E27" s="76">
        <v>39.51</v>
      </c>
      <c r="F27" s="76">
        <v>23.3109</v>
      </c>
      <c r="G27" s="24"/>
      <c r="H27" s="25"/>
    </row>
    <row r="28" spans="1:8" s="13" customFormat="1" outlineLevel="1" x14ac:dyDescent="0.2">
      <c r="A28" s="73" t="s">
        <v>37</v>
      </c>
      <c r="B28" s="74" t="s">
        <v>16</v>
      </c>
      <c r="C28" s="75" t="s">
        <v>17</v>
      </c>
      <c r="D28" s="74" t="s">
        <v>14</v>
      </c>
      <c r="E28" s="76">
        <v>1.27</v>
      </c>
      <c r="F28" s="76">
        <v>0.74929999999999997</v>
      </c>
      <c r="G28" s="26"/>
      <c r="H28" s="27"/>
    </row>
    <row r="29" spans="1:8" s="15" customFormat="1" outlineLevel="1" x14ac:dyDescent="0.2">
      <c r="A29" s="77" t="s">
        <v>38</v>
      </c>
      <c r="B29" s="78" t="s">
        <v>470</v>
      </c>
      <c r="C29" s="79" t="s">
        <v>471</v>
      </c>
      <c r="D29" s="78" t="s">
        <v>21</v>
      </c>
      <c r="E29" s="80">
        <v>9.07</v>
      </c>
      <c r="F29" s="80">
        <v>5.3513000000000002</v>
      </c>
      <c r="G29" s="26"/>
      <c r="H29" s="27"/>
    </row>
    <row r="30" spans="1:8" s="15" customFormat="1" outlineLevel="1" x14ac:dyDescent="0.2">
      <c r="A30" s="77" t="s">
        <v>40</v>
      </c>
      <c r="B30" s="78" t="s">
        <v>19</v>
      </c>
      <c r="C30" s="79" t="s">
        <v>20</v>
      </c>
      <c r="D30" s="78" t="s">
        <v>21</v>
      </c>
      <c r="E30" s="80">
        <v>1.27</v>
      </c>
      <c r="F30" s="80">
        <v>0.74929999999999997</v>
      </c>
      <c r="G30" s="26"/>
      <c r="H30" s="27"/>
    </row>
    <row r="31" spans="1:8" x14ac:dyDescent="0.2">
      <c r="A31" s="81" t="s">
        <v>43</v>
      </c>
      <c r="B31" s="82" t="s">
        <v>127</v>
      </c>
      <c r="C31" s="83" t="s">
        <v>66</v>
      </c>
      <c r="D31" s="82" t="s">
        <v>128</v>
      </c>
      <c r="E31" s="84">
        <v>3.5</v>
      </c>
      <c r="F31" s="84">
        <v>2.0649999999999999</v>
      </c>
      <c r="G31" s="24"/>
      <c r="H31" s="25"/>
    </row>
    <row r="32" spans="1:8" s="13" customFormat="1" outlineLevel="1" x14ac:dyDescent="0.2">
      <c r="A32" s="81" t="s">
        <v>338</v>
      </c>
      <c r="B32" s="82" t="s">
        <v>472</v>
      </c>
      <c r="C32" s="83" t="s">
        <v>473</v>
      </c>
      <c r="D32" s="82" t="s">
        <v>128</v>
      </c>
      <c r="E32" s="84">
        <v>2.04</v>
      </c>
      <c r="F32" s="84">
        <v>1.2036</v>
      </c>
      <c r="G32" s="26"/>
      <c r="H32" s="27"/>
    </row>
    <row r="33" spans="1:8" s="14" customFormat="1" ht="51" outlineLevel="1" x14ac:dyDescent="0.2">
      <c r="A33" s="71" t="s">
        <v>46</v>
      </c>
      <c r="B33" s="72" t="s">
        <v>474</v>
      </c>
      <c r="C33" s="72" t="s">
        <v>475</v>
      </c>
      <c r="D33" s="71" t="s">
        <v>11</v>
      </c>
      <c r="E33" s="86">
        <v>0.59</v>
      </c>
      <c r="F33" s="86"/>
      <c r="G33" s="26"/>
      <c r="H33" s="27"/>
    </row>
    <row r="34" spans="1:8" s="15" customFormat="1" outlineLevel="1" x14ac:dyDescent="0.2">
      <c r="A34" s="73" t="s">
        <v>47</v>
      </c>
      <c r="B34" s="74" t="s">
        <v>10</v>
      </c>
      <c r="C34" s="75" t="s">
        <v>13</v>
      </c>
      <c r="D34" s="74" t="s">
        <v>14</v>
      </c>
      <c r="E34" s="76">
        <v>1</v>
      </c>
      <c r="F34" s="76">
        <v>0.59</v>
      </c>
      <c r="G34" s="26"/>
      <c r="H34" s="27"/>
    </row>
    <row r="35" spans="1:8" s="14" customFormat="1" outlineLevel="1" x14ac:dyDescent="0.2">
      <c r="A35" s="73" t="s">
        <v>48</v>
      </c>
      <c r="B35" s="74" t="s">
        <v>16</v>
      </c>
      <c r="C35" s="75" t="s">
        <v>17</v>
      </c>
      <c r="D35" s="74" t="s">
        <v>14</v>
      </c>
      <c r="E35" s="76">
        <v>0.42</v>
      </c>
      <c r="F35" s="76">
        <v>0.24779999999999999</v>
      </c>
      <c r="G35" s="26"/>
      <c r="H35" s="27"/>
    </row>
    <row r="36" spans="1:8" x14ac:dyDescent="0.2">
      <c r="A36" s="77" t="s">
        <v>51</v>
      </c>
      <c r="B36" s="78" t="s">
        <v>470</v>
      </c>
      <c r="C36" s="79" t="s">
        <v>471</v>
      </c>
      <c r="D36" s="78" t="s">
        <v>21</v>
      </c>
      <c r="E36" s="80">
        <v>4.6399999999999997</v>
      </c>
      <c r="F36" s="80">
        <v>2.7376</v>
      </c>
      <c r="G36" s="24"/>
      <c r="H36" s="25"/>
    </row>
    <row r="37" spans="1:8" s="13" customFormat="1" outlineLevel="1" x14ac:dyDescent="0.2">
      <c r="A37" s="77" t="s">
        <v>340</v>
      </c>
      <c r="B37" s="78" t="s">
        <v>19</v>
      </c>
      <c r="C37" s="79" t="s">
        <v>20</v>
      </c>
      <c r="D37" s="78" t="s">
        <v>21</v>
      </c>
      <c r="E37" s="80">
        <v>0.42</v>
      </c>
      <c r="F37" s="80">
        <v>0.24779999999999999</v>
      </c>
      <c r="G37" s="26"/>
      <c r="H37" s="27"/>
    </row>
    <row r="38" spans="1:8" s="14" customFormat="1" outlineLevel="1" x14ac:dyDescent="0.2">
      <c r="A38" s="81" t="s">
        <v>341</v>
      </c>
      <c r="B38" s="82" t="s">
        <v>472</v>
      </c>
      <c r="C38" s="83" t="s">
        <v>473</v>
      </c>
      <c r="D38" s="82" t="s">
        <v>128</v>
      </c>
      <c r="E38" s="84">
        <v>1.02</v>
      </c>
      <c r="F38" s="84">
        <v>0.6018</v>
      </c>
      <c r="G38" s="26"/>
      <c r="H38" s="27"/>
    </row>
    <row r="39" spans="1:8" s="15" customFormat="1" ht="51" outlineLevel="1" x14ac:dyDescent="0.2">
      <c r="A39" s="71" t="s">
        <v>54</v>
      </c>
      <c r="B39" s="72" t="s">
        <v>476</v>
      </c>
      <c r="C39" s="72" t="s">
        <v>477</v>
      </c>
      <c r="D39" s="71" t="s">
        <v>11</v>
      </c>
      <c r="E39" s="86">
        <v>0.59</v>
      </c>
      <c r="F39" s="86"/>
      <c r="G39" s="26"/>
      <c r="H39" s="27"/>
    </row>
    <row r="40" spans="1:8" s="14" customFormat="1" outlineLevel="1" x14ac:dyDescent="0.2">
      <c r="A40" s="73" t="s">
        <v>55</v>
      </c>
      <c r="B40" s="74" t="s">
        <v>10</v>
      </c>
      <c r="C40" s="75" t="s">
        <v>13</v>
      </c>
      <c r="D40" s="74" t="s">
        <v>14</v>
      </c>
      <c r="E40" s="76">
        <v>19.84</v>
      </c>
      <c r="F40" s="76">
        <v>11.7056</v>
      </c>
      <c r="G40" s="26"/>
      <c r="H40" s="27"/>
    </row>
    <row r="41" spans="1:8" x14ac:dyDescent="0.2">
      <c r="A41" s="73" t="s">
        <v>56</v>
      </c>
      <c r="B41" s="74" t="s">
        <v>16</v>
      </c>
      <c r="C41" s="75" t="s">
        <v>17</v>
      </c>
      <c r="D41" s="74" t="s">
        <v>14</v>
      </c>
      <c r="E41" s="76">
        <v>0.49</v>
      </c>
      <c r="F41" s="76">
        <v>0.28910000000000002</v>
      </c>
      <c r="G41" s="24"/>
      <c r="H41" s="25"/>
    </row>
    <row r="42" spans="1:8" s="13" customFormat="1" outlineLevel="1" x14ac:dyDescent="0.2">
      <c r="A42" s="77" t="s">
        <v>57</v>
      </c>
      <c r="B42" s="78" t="s">
        <v>19</v>
      </c>
      <c r="C42" s="79" t="s">
        <v>20</v>
      </c>
      <c r="D42" s="78" t="s">
        <v>21</v>
      </c>
      <c r="E42" s="80">
        <v>0.22</v>
      </c>
      <c r="F42" s="80">
        <v>0.1298</v>
      </c>
      <c r="G42" s="26"/>
      <c r="H42" s="27"/>
    </row>
    <row r="43" spans="1:8" ht="24" x14ac:dyDescent="0.2">
      <c r="A43" s="77" t="s">
        <v>58</v>
      </c>
      <c r="B43" s="78" t="s">
        <v>44</v>
      </c>
      <c r="C43" s="79" t="s">
        <v>45</v>
      </c>
      <c r="D43" s="78" t="s">
        <v>21</v>
      </c>
      <c r="E43" s="80">
        <v>0.27</v>
      </c>
      <c r="F43" s="80">
        <v>0.1593</v>
      </c>
      <c r="G43" s="22"/>
      <c r="H43" s="23"/>
    </row>
    <row r="44" spans="1:8" x14ac:dyDescent="0.2">
      <c r="A44" s="81" t="s">
        <v>478</v>
      </c>
      <c r="B44" s="82" t="s">
        <v>479</v>
      </c>
      <c r="C44" s="83" t="s">
        <v>480</v>
      </c>
      <c r="D44" s="82" t="s">
        <v>97</v>
      </c>
      <c r="E44" s="84">
        <v>6</v>
      </c>
      <c r="F44" s="84">
        <v>3.54</v>
      </c>
      <c r="G44" s="28"/>
      <c r="H44" s="29"/>
    </row>
    <row r="45" spans="1:8" ht="24" x14ac:dyDescent="0.2">
      <c r="A45" s="81" t="s">
        <v>481</v>
      </c>
      <c r="B45" s="82" t="s">
        <v>482</v>
      </c>
      <c r="C45" s="83" t="s">
        <v>483</v>
      </c>
      <c r="D45" s="82" t="s">
        <v>26</v>
      </c>
      <c r="E45" s="84">
        <v>102</v>
      </c>
      <c r="F45" s="84">
        <v>60.18</v>
      </c>
      <c r="G45" s="24"/>
      <c r="H45" s="25"/>
    </row>
    <row r="46" spans="1:8" s="13" customFormat="1" outlineLevel="1" x14ac:dyDescent="0.2">
      <c r="A46" s="81" t="s">
        <v>484</v>
      </c>
      <c r="B46" s="82" t="s">
        <v>485</v>
      </c>
      <c r="C46" s="83" t="s">
        <v>486</v>
      </c>
      <c r="D46" s="82" t="s">
        <v>26</v>
      </c>
      <c r="E46" s="84">
        <v>104</v>
      </c>
      <c r="F46" s="84">
        <v>61.36</v>
      </c>
      <c r="G46" s="26"/>
      <c r="H46" s="27"/>
    </row>
    <row r="47" spans="1:8" s="15" customFormat="1" ht="15.75" outlineLevel="1" x14ac:dyDescent="0.25">
      <c r="A47" s="87" t="s">
        <v>487</v>
      </c>
      <c r="B47" s="87"/>
      <c r="C47" s="87"/>
      <c r="D47" s="87"/>
      <c r="E47" s="87"/>
      <c r="F47" s="87"/>
      <c r="G47" s="26"/>
      <c r="H47" s="27"/>
    </row>
    <row r="48" spans="1:8" s="15" customFormat="1" ht="38.25" outlineLevel="1" x14ac:dyDescent="0.2">
      <c r="A48" s="71" t="s">
        <v>59</v>
      </c>
      <c r="B48" s="72" t="s">
        <v>488</v>
      </c>
      <c r="C48" s="72" t="s">
        <v>489</v>
      </c>
      <c r="D48" s="71" t="s">
        <v>11</v>
      </c>
      <c r="E48" s="86">
        <v>2.4811999999999999</v>
      </c>
      <c r="F48" s="86"/>
      <c r="G48" s="26"/>
      <c r="H48" s="27"/>
    </row>
    <row r="49" spans="1:8" s="15" customFormat="1" outlineLevel="1" x14ac:dyDescent="0.2">
      <c r="A49" s="73" t="s">
        <v>61</v>
      </c>
      <c r="B49" s="74" t="s">
        <v>10</v>
      </c>
      <c r="C49" s="75" t="s">
        <v>13</v>
      </c>
      <c r="D49" s="74" t="s">
        <v>14</v>
      </c>
      <c r="E49" s="76">
        <v>322.73</v>
      </c>
      <c r="F49" s="76">
        <v>800.7577</v>
      </c>
      <c r="G49" s="26"/>
      <c r="H49" s="27"/>
    </row>
    <row r="50" spans="1:8" s="14" customFormat="1" outlineLevel="1" x14ac:dyDescent="0.2">
      <c r="A50" s="73" t="s">
        <v>62</v>
      </c>
      <c r="B50" s="74" t="s">
        <v>16</v>
      </c>
      <c r="C50" s="75" t="s">
        <v>17</v>
      </c>
      <c r="D50" s="74" t="s">
        <v>14</v>
      </c>
      <c r="E50" s="76">
        <v>19.95</v>
      </c>
      <c r="F50" s="76">
        <v>49.499899999999997</v>
      </c>
      <c r="G50" s="26"/>
      <c r="H50" s="27"/>
    </row>
    <row r="51" spans="1:8" s="14" customFormat="1" outlineLevel="1" x14ac:dyDescent="0.2">
      <c r="A51" s="77" t="s">
        <v>63</v>
      </c>
      <c r="B51" s="78" t="s">
        <v>72</v>
      </c>
      <c r="C51" s="79" t="s">
        <v>33</v>
      </c>
      <c r="D51" s="78" t="s">
        <v>21</v>
      </c>
      <c r="E51" s="80">
        <v>5.66</v>
      </c>
      <c r="F51" s="80">
        <v>14.0436</v>
      </c>
      <c r="G51" s="26"/>
      <c r="H51" s="27"/>
    </row>
    <row r="52" spans="1:8" s="14" customFormat="1" ht="24" outlineLevel="1" x14ac:dyDescent="0.2">
      <c r="A52" s="77" t="s">
        <v>64</v>
      </c>
      <c r="B52" s="78" t="s">
        <v>462</v>
      </c>
      <c r="C52" s="79" t="s">
        <v>463</v>
      </c>
      <c r="D52" s="78" t="s">
        <v>21</v>
      </c>
      <c r="E52" s="80">
        <v>2.4</v>
      </c>
      <c r="F52" s="80">
        <v>5.9549000000000003</v>
      </c>
      <c r="G52" s="26"/>
      <c r="H52" s="27"/>
    </row>
    <row r="53" spans="1:8" s="14" customFormat="1" outlineLevel="1" x14ac:dyDescent="0.2">
      <c r="A53" s="77" t="s">
        <v>353</v>
      </c>
      <c r="B53" s="78" t="s">
        <v>19</v>
      </c>
      <c r="C53" s="79" t="s">
        <v>20</v>
      </c>
      <c r="D53" s="78" t="s">
        <v>21</v>
      </c>
      <c r="E53" s="80">
        <v>17</v>
      </c>
      <c r="F53" s="80">
        <v>42.180399999999999</v>
      </c>
      <c r="G53" s="26"/>
      <c r="H53" s="27"/>
    </row>
    <row r="54" spans="1:8" s="14" customFormat="1" ht="24" outlineLevel="1" x14ac:dyDescent="0.2">
      <c r="A54" s="77" t="s">
        <v>355</v>
      </c>
      <c r="B54" s="78" t="s">
        <v>44</v>
      </c>
      <c r="C54" s="79" t="s">
        <v>45</v>
      </c>
      <c r="D54" s="78" t="s">
        <v>21</v>
      </c>
      <c r="E54" s="80">
        <v>0.55000000000000004</v>
      </c>
      <c r="F54" s="80">
        <v>1.3647</v>
      </c>
      <c r="G54" s="26"/>
      <c r="H54" s="27"/>
    </row>
    <row r="55" spans="1:8" s="14" customFormat="1" outlineLevel="1" x14ac:dyDescent="0.2">
      <c r="A55" s="71" t="s">
        <v>65</v>
      </c>
      <c r="B55" s="72" t="s">
        <v>307</v>
      </c>
      <c r="C55" s="72" t="s">
        <v>490</v>
      </c>
      <c r="D55" s="71" t="s">
        <v>26</v>
      </c>
      <c r="E55" s="86">
        <v>248.12</v>
      </c>
      <c r="F55" s="86"/>
      <c r="G55" s="26"/>
      <c r="H55" s="27"/>
    </row>
    <row r="56" spans="1:8" s="14" customFormat="1" ht="15.75" outlineLevel="1" x14ac:dyDescent="0.25">
      <c r="A56" s="87" t="s">
        <v>491</v>
      </c>
      <c r="B56" s="87"/>
      <c r="C56" s="87"/>
      <c r="D56" s="87"/>
      <c r="E56" s="87"/>
      <c r="F56" s="87"/>
      <c r="G56" s="26"/>
      <c r="H56" s="27"/>
    </row>
    <row r="57" spans="1:8" s="14" customFormat="1" outlineLevel="1" x14ac:dyDescent="0.2">
      <c r="A57" s="85"/>
      <c r="B57" s="85"/>
      <c r="C57" s="88" t="s">
        <v>492</v>
      </c>
      <c r="D57" s="88"/>
      <c r="E57" s="85"/>
      <c r="F57" s="85"/>
      <c r="G57" s="26"/>
      <c r="H57" s="27"/>
    </row>
    <row r="58" spans="1:8" s="14" customFormat="1" outlineLevel="1" x14ac:dyDescent="0.2">
      <c r="A58" s="71" t="s">
        <v>68</v>
      </c>
      <c r="B58" s="72" t="s">
        <v>493</v>
      </c>
      <c r="C58" s="72" t="s">
        <v>494</v>
      </c>
      <c r="D58" s="71" t="s">
        <v>32</v>
      </c>
      <c r="E58" s="86">
        <v>0.14011999999999999</v>
      </c>
      <c r="F58" s="86"/>
      <c r="G58" s="26"/>
      <c r="H58" s="27"/>
    </row>
    <row r="59" spans="1:8" s="14" customFormat="1" outlineLevel="1" x14ac:dyDescent="0.2">
      <c r="A59" s="73" t="s">
        <v>70</v>
      </c>
      <c r="B59" s="74" t="s">
        <v>10</v>
      </c>
      <c r="C59" s="75" t="s">
        <v>13</v>
      </c>
      <c r="D59" s="74" t="s">
        <v>14</v>
      </c>
      <c r="E59" s="76">
        <v>6.59</v>
      </c>
      <c r="F59" s="76">
        <v>0.92339099999999996</v>
      </c>
      <c r="G59" s="26"/>
      <c r="H59" s="27"/>
    </row>
    <row r="60" spans="1:8" s="14" customFormat="1" outlineLevel="1" x14ac:dyDescent="0.2">
      <c r="A60" s="73" t="s">
        <v>71</v>
      </c>
      <c r="B60" s="74" t="s">
        <v>16</v>
      </c>
      <c r="C60" s="75" t="s">
        <v>17</v>
      </c>
      <c r="D60" s="74" t="s">
        <v>14</v>
      </c>
      <c r="E60" s="76">
        <v>0.23</v>
      </c>
      <c r="F60" s="76">
        <v>3.2228E-2</v>
      </c>
      <c r="G60" s="26"/>
      <c r="H60" s="27"/>
    </row>
    <row r="61" spans="1:8" ht="24" x14ac:dyDescent="0.2">
      <c r="A61" s="77" t="s">
        <v>73</v>
      </c>
      <c r="B61" s="78" t="s">
        <v>495</v>
      </c>
      <c r="C61" s="79" t="s">
        <v>496</v>
      </c>
      <c r="D61" s="78" t="s">
        <v>21</v>
      </c>
      <c r="E61" s="80">
        <v>0.09</v>
      </c>
      <c r="F61" s="80">
        <v>1.2611000000000001E-2</v>
      </c>
      <c r="G61" s="24"/>
      <c r="H61" s="25"/>
    </row>
    <row r="62" spans="1:8" s="13" customFormat="1" ht="24" outlineLevel="1" x14ac:dyDescent="0.2">
      <c r="A62" s="77" t="s">
        <v>74</v>
      </c>
      <c r="B62" s="78" t="s">
        <v>44</v>
      </c>
      <c r="C62" s="79" t="s">
        <v>45</v>
      </c>
      <c r="D62" s="78" t="s">
        <v>21</v>
      </c>
      <c r="E62" s="80">
        <v>0.23</v>
      </c>
      <c r="F62" s="80">
        <v>3.2228E-2</v>
      </c>
      <c r="G62" s="26"/>
      <c r="H62" s="27"/>
    </row>
    <row r="63" spans="1:8" s="15" customFormat="1" outlineLevel="1" x14ac:dyDescent="0.2">
      <c r="A63" s="77" t="s">
        <v>76</v>
      </c>
      <c r="B63" s="78" t="s">
        <v>497</v>
      </c>
      <c r="C63" s="79" t="s">
        <v>498</v>
      </c>
      <c r="D63" s="78" t="s">
        <v>21</v>
      </c>
      <c r="E63" s="80">
        <v>2.2400000000000002</v>
      </c>
      <c r="F63" s="80">
        <v>0.31386900000000001</v>
      </c>
      <c r="G63" s="26"/>
      <c r="H63" s="27"/>
    </row>
    <row r="64" spans="1:8" s="15" customFormat="1" outlineLevel="1" x14ac:dyDescent="0.2">
      <c r="A64" s="81" t="s">
        <v>79</v>
      </c>
      <c r="B64" s="82" t="s">
        <v>243</v>
      </c>
      <c r="C64" s="83" t="s">
        <v>81</v>
      </c>
      <c r="D64" s="82" t="s">
        <v>32</v>
      </c>
      <c r="E64" s="84">
        <v>4.0000000000000001E-3</v>
      </c>
      <c r="F64" s="84">
        <v>5.5999999999999995E-4</v>
      </c>
      <c r="G64" s="26"/>
      <c r="H64" s="27"/>
    </row>
    <row r="65" spans="1:8" s="15" customFormat="1" outlineLevel="1" x14ac:dyDescent="0.2">
      <c r="A65" s="81" t="s">
        <v>80</v>
      </c>
      <c r="B65" s="82" t="s">
        <v>200</v>
      </c>
      <c r="C65" s="83" t="s">
        <v>98</v>
      </c>
      <c r="D65" s="82" t="s">
        <v>32</v>
      </c>
      <c r="E65" s="84">
        <v>1.0000000000000001E-5</v>
      </c>
      <c r="F65" s="84">
        <v>9.9999999999999995E-7</v>
      </c>
      <c r="G65" s="26"/>
      <c r="H65" s="27"/>
    </row>
    <row r="66" spans="1:8" s="14" customFormat="1" outlineLevel="1" x14ac:dyDescent="0.2">
      <c r="A66" s="81" t="s">
        <v>82</v>
      </c>
      <c r="B66" s="82" t="s">
        <v>314</v>
      </c>
      <c r="C66" s="83" t="s">
        <v>111</v>
      </c>
      <c r="D66" s="82" t="s">
        <v>32</v>
      </c>
      <c r="E66" s="84">
        <v>3.1E-4</v>
      </c>
      <c r="F66" s="84">
        <v>4.3000000000000002E-5</v>
      </c>
      <c r="G66" s="26"/>
      <c r="H66" s="27"/>
    </row>
    <row r="67" spans="1:8" s="14" customFormat="1" outlineLevel="1" x14ac:dyDescent="0.2">
      <c r="A67" s="81" t="s">
        <v>85</v>
      </c>
      <c r="B67" s="82" t="s">
        <v>315</v>
      </c>
      <c r="C67" s="83" t="s">
        <v>113</v>
      </c>
      <c r="D67" s="82" t="s">
        <v>32</v>
      </c>
      <c r="E67" s="84">
        <v>5.9999999999999995E-4</v>
      </c>
      <c r="F67" s="84">
        <v>8.3999999999999995E-5</v>
      </c>
      <c r="G67" s="26"/>
      <c r="H67" s="27"/>
    </row>
    <row r="68" spans="1:8" s="14" customFormat="1" ht="24" outlineLevel="1" x14ac:dyDescent="0.2">
      <c r="A68" s="81" t="s">
        <v>86</v>
      </c>
      <c r="B68" s="82" t="s">
        <v>316</v>
      </c>
      <c r="C68" s="83" t="s">
        <v>116</v>
      </c>
      <c r="D68" s="82" t="s">
        <v>32</v>
      </c>
      <c r="E68" s="84">
        <v>3.0000000000000001E-5</v>
      </c>
      <c r="F68" s="84">
        <v>3.9999999999999998E-6</v>
      </c>
      <c r="G68" s="26"/>
      <c r="H68" s="27"/>
    </row>
    <row r="69" spans="1:8" s="14" customFormat="1" outlineLevel="1" x14ac:dyDescent="0.2">
      <c r="A69" s="81" t="s">
        <v>90</v>
      </c>
      <c r="B69" s="82" t="s">
        <v>317</v>
      </c>
      <c r="C69" s="83" t="s">
        <v>121</v>
      </c>
      <c r="D69" s="82" t="s">
        <v>32</v>
      </c>
      <c r="E69" s="84">
        <v>1.9400000000000001E-3</v>
      </c>
      <c r="F69" s="84">
        <v>2.72E-4</v>
      </c>
      <c r="G69" s="26"/>
      <c r="H69" s="27"/>
    </row>
    <row r="70" spans="1:8" s="14" customFormat="1" outlineLevel="1" x14ac:dyDescent="0.2">
      <c r="A70" s="81" t="s">
        <v>94</v>
      </c>
      <c r="B70" s="82" t="s">
        <v>304</v>
      </c>
      <c r="C70" s="83" t="s">
        <v>125</v>
      </c>
      <c r="D70" s="82" t="s">
        <v>128</v>
      </c>
      <c r="E70" s="84">
        <v>1.95</v>
      </c>
      <c r="F70" s="84">
        <v>0.27323399999999998</v>
      </c>
      <c r="G70" s="26"/>
      <c r="H70" s="27"/>
    </row>
    <row r="71" spans="1:8" s="14" customFormat="1" outlineLevel="1" x14ac:dyDescent="0.2">
      <c r="A71" s="81" t="s">
        <v>99</v>
      </c>
      <c r="B71" s="82" t="s">
        <v>499</v>
      </c>
      <c r="C71" s="83" t="s">
        <v>500</v>
      </c>
      <c r="D71" s="82" t="s">
        <v>32</v>
      </c>
      <c r="E71" s="84">
        <v>4.0000000000000002E-4</v>
      </c>
      <c r="F71" s="84">
        <v>5.5999999999999999E-5</v>
      </c>
      <c r="G71" s="26"/>
      <c r="H71" s="27"/>
    </row>
    <row r="72" spans="1:8" s="14" customFormat="1" outlineLevel="1" x14ac:dyDescent="0.2">
      <c r="A72" s="81" t="s">
        <v>103</v>
      </c>
      <c r="B72" s="82" t="s">
        <v>318</v>
      </c>
      <c r="C72" s="83" t="s">
        <v>134</v>
      </c>
      <c r="D72" s="82" t="s">
        <v>32</v>
      </c>
      <c r="E72" s="84">
        <v>1E-4</v>
      </c>
      <c r="F72" s="84">
        <v>1.4E-5</v>
      </c>
      <c r="G72" s="26"/>
      <c r="H72" s="27"/>
    </row>
    <row r="73" spans="1:8" s="14" customFormat="1" ht="36" outlineLevel="1" x14ac:dyDescent="0.2">
      <c r="A73" s="81" t="s">
        <v>106</v>
      </c>
      <c r="B73" s="82" t="s">
        <v>266</v>
      </c>
      <c r="C73" s="83" t="s">
        <v>139</v>
      </c>
      <c r="D73" s="82" t="s">
        <v>128</v>
      </c>
      <c r="E73" s="84">
        <v>1.0300000000000001E-3</v>
      </c>
      <c r="F73" s="84">
        <v>1.44E-4</v>
      </c>
      <c r="G73" s="26"/>
      <c r="H73" s="27"/>
    </row>
    <row r="74" spans="1:8" s="14" customFormat="1" outlineLevel="1" x14ac:dyDescent="0.2">
      <c r="A74" s="81" t="s">
        <v>107</v>
      </c>
      <c r="B74" s="82" t="s">
        <v>305</v>
      </c>
      <c r="C74" s="83" t="s">
        <v>158</v>
      </c>
      <c r="D74" s="82" t="s">
        <v>154</v>
      </c>
      <c r="E74" s="84">
        <v>0.59</v>
      </c>
      <c r="F74" s="84">
        <v>8.2670999999999994E-2</v>
      </c>
      <c r="G74" s="26"/>
      <c r="H74" s="27"/>
    </row>
    <row r="75" spans="1:8" s="14" customFormat="1" ht="48" outlineLevel="1" x14ac:dyDescent="0.2">
      <c r="A75" s="81" t="s">
        <v>501</v>
      </c>
      <c r="B75" s="82" t="s">
        <v>319</v>
      </c>
      <c r="C75" s="83" t="s">
        <v>170</v>
      </c>
      <c r="D75" s="82" t="s">
        <v>320</v>
      </c>
      <c r="E75" s="84">
        <v>1.8700000000000001E-2</v>
      </c>
      <c r="F75" s="84">
        <v>2.6199999999999999E-3</v>
      </c>
      <c r="G75" s="26"/>
      <c r="H75" s="27"/>
    </row>
    <row r="76" spans="1:8" s="14" customFormat="1" ht="25.5" outlineLevel="1" x14ac:dyDescent="0.2">
      <c r="A76" s="71" t="s">
        <v>110</v>
      </c>
      <c r="B76" s="72" t="s">
        <v>307</v>
      </c>
      <c r="C76" s="72" t="s">
        <v>502</v>
      </c>
      <c r="D76" s="71" t="s">
        <v>93</v>
      </c>
      <c r="E76" s="86">
        <v>11.2</v>
      </c>
      <c r="F76" s="86"/>
      <c r="G76" s="26"/>
      <c r="H76" s="27"/>
    </row>
    <row r="77" spans="1:8" x14ac:dyDescent="0.2">
      <c r="A77" s="71" t="s">
        <v>117</v>
      </c>
      <c r="B77" s="72" t="s">
        <v>503</v>
      </c>
      <c r="C77" s="72" t="s">
        <v>504</v>
      </c>
      <c r="D77" s="71" t="s">
        <v>32</v>
      </c>
      <c r="E77" s="86">
        <v>1.7999999999999999E-2</v>
      </c>
      <c r="F77" s="86"/>
      <c r="G77" s="24"/>
      <c r="H77" s="25"/>
    </row>
    <row r="78" spans="1:8" s="13" customFormat="1" outlineLevel="1" x14ac:dyDescent="0.2">
      <c r="A78" s="73" t="s">
        <v>119</v>
      </c>
      <c r="B78" s="74" t="s">
        <v>10</v>
      </c>
      <c r="C78" s="75" t="s">
        <v>13</v>
      </c>
      <c r="D78" s="74" t="s">
        <v>14</v>
      </c>
      <c r="E78" s="76">
        <v>63.22</v>
      </c>
      <c r="F78" s="76">
        <v>1.1379999999999999</v>
      </c>
      <c r="G78" s="26"/>
      <c r="H78" s="27"/>
    </row>
    <row r="79" spans="1:8" s="14" customFormat="1" outlineLevel="1" x14ac:dyDescent="0.2">
      <c r="A79" s="73" t="s">
        <v>120</v>
      </c>
      <c r="B79" s="74" t="s">
        <v>16</v>
      </c>
      <c r="C79" s="75" t="s">
        <v>17</v>
      </c>
      <c r="D79" s="74" t="s">
        <v>14</v>
      </c>
      <c r="E79" s="76">
        <v>0.36</v>
      </c>
      <c r="F79" s="76">
        <v>6.4799999999999996E-3</v>
      </c>
      <c r="G79" s="26"/>
      <c r="H79" s="27"/>
    </row>
    <row r="80" spans="1:8" s="15" customFormat="1" ht="24" outlineLevel="1" x14ac:dyDescent="0.2">
      <c r="A80" s="77" t="s">
        <v>122</v>
      </c>
      <c r="B80" s="78" t="s">
        <v>39</v>
      </c>
      <c r="C80" s="79" t="s">
        <v>36</v>
      </c>
      <c r="D80" s="78" t="s">
        <v>21</v>
      </c>
      <c r="E80" s="80">
        <v>0.15</v>
      </c>
      <c r="F80" s="80">
        <v>2.7000000000000001E-3</v>
      </c>
      <c r="G80" s="26"/>
      <c r="H80" s="27"/>
    </row>
    <row r="81" spans="1:8" s="15" customFormat="1" ht="24" outlineLevel="1" x14ac:dyDescent="0.2">
      <c r="A81" s="77" t="s">
        <v>124</v>
      </c>
      <c r="B81" s="78" t="s">
        <v>44</v>
      </c>
      <c r="C81" s="79" t="s">
        <v>45</v>
      </c>
      <c r="D81" s="78" t="s">
        <v>21</v>
      </c>
      <c r="E81" s="80">
        <v>0.21</v>
      </c>
      <c r="F81" s="80">
        <v>3.7799999999999999E-3</v>
      </c>
      <c r="G81" s="26"/>
      <c r="H81" s="27"/>
    </row>
    <row r="82" spans="1:8" s="15" customFormat="1" outlineLevel="1" x14ac:dyDescent="0.2">
      <c r="A82" s="81" t="s">
        <v>126</v>
      </c>
      <c r="B82" s="82" t="s">
        <v>505</v>
      </c>
      <c r="C82" s="83" t="s">
        <v>506</v>
      </c>
      <c r="D82" s="82" t="s">
        <v>32</v>
      </c>
      <c r="E82" s="84">
        <v>1</v>
      </c>
      <c r="F82" s="84">
        <v>1.7999999999999999E-2</v>
      </c>
      <c r="G82" s="26"/>
      <c r="H82" s="27"/>
    </row>
    <row r="83" spans="1:8" s="14" customFormat="1" outlineLevel="1" x14ac:dyDescent="0.2">
      <c r="A83" s="85"/>
      <c r="B83" s="85"/>
      <c r="C83" s="88" t="s">
        <v>507</v>
      </c>
      <c r="D83" s="88"/>
      <c r="E83" s="85"/>
      <c r="F83" s="85"/>
      <c r="G83" s="26"/>
      <c r="H83" s="27"/>
    </row>
    <row r="84" spans="1:8" s="14" customFormat="1" outlineLevel="1" x14ac:dyDescent="0.2">
      <c r="A84" s="71" t="s">
        <v>131</v>
      </c>
      <c r="B84" s="72" t="s">
        <v>508</v>
      </c>
      <c r="C84" s="72" t="s">
        <v>509</v>
      </c>
      <c r="D84" s="71" t="s">
        <v>32</v>
      </c>
      <c r="E84" s="86">
        <v>0.13986999999999999</v>
      </c>
      <c r="F84" s="86"/>
      <c r="G84" s="26"/>
      <c r="H84" s="27"/>
    </row>
    <row r="85" spans="1:8" s="14" customFormat="1" outlineLevel="1" x14ac:dyDescent="0.2">
      <c r="A85" s="73" t="s">
        <v>133</v>
      </c>
      <c r="B85" s="74" t="s">
        <v>10</v>
      </c>
      <c r="C85" s="75" t="s">
        <v>13</v>
      </c>
      <c r="D85" s="74" t="s">
        <v>14</v>
      </c>
      <c r="E85" s="76">
        <v>15.79</v>
      </c>
      <c r="F85" s="76">
        <v>2.2084999999999999</v>
      </c>
      <c r="G85" s="26"/>
      <c r="H85" s="27"/>
    </row>
    <row r="86" spans="1:8" x14ac:dyDescent="0.2">
      <c r="A86" s="73" t="s">
        <v>135</v>
      </c>
      <c r="B86" s="74" t="s">
        <v>16</v>
      </c>
      <c r="C86" s="75" t="s">
        <v>17</v>
      </c>
      <c r="D86" s="74" t="s">
        <v>14</v>
      </c>
      <c r="E86" s="76">
        <v>0.32</v>
      </c>
      <c r="F86" s="76">
        <v>4.4757999999999999E-2</v>
      </c>
      <c r="G86" s="24"/>
      <c r="H86" s="25"/>
    </row>
    <row r="87" spans="1:8" s="13" customFormat="1" ht="24" outlineLevel="1" x14ac:dyDescent="0.2">
      <c r="A87" s="77" t="s">
        <v>136</v>
      </c>
      <c r="B87" s="78" t="s">
        <v>39</v>
      </c>
      <c r="C87" s="79" t="s">
        <v>36</v>
      </c>
      <c r="D87" s="78" t="s">
        <v>21</v>
      </c>
      <c r="E87" s="80">
        <v>0.13</v>
      </c>
      <c r="F87" s="80">
        <v>1.8183000000000001E-2</v>
      </c>
      <c r="G87" s="26"/>
      <c r="H87" s="27"/>
    </row>
    <row r="88" spans="1:8" s="14" customFormat="1" ht="24" outlineLevel="1" x14ac:dyDescent="0.2">
      <c r="A88" s="77" t="s">
        <v>138</v>
      </c>
      <c r="B88" s="78" t="s">
        <v>495</v>
      </c>
      <c r="C88" s="79" t="s">
        <v>496</v>
      </c>
      <c r="D88" s="78" t="s">
        <v>21</v>
      </c>
      <c r="E88" s="80">
        <v>0.57999999999999996</v>
      </c>
      <c r="F88" s="80">
        <v>8.1125000000000003E-2</v>
      </c>
      <c r="G88" s="26"/>
      <c r="H88" s="27"/>
    </row>
    <row r="89" spans="1:8" s="15" customFormat="1" ht="24" outlineLevel="1" x14ac:dyDescent="0.2">
      <c r="A89" s="77" t="s">
        <v>140</v>
      </c>
      <c r="B89" s="78" t="s">
        <v>44</v>
      </c>
      <c r="C89" s="79" t="s">
        <v>45</v>
      </c>
      <c r="D89" s="78" t="s">
        <v>21</v>
      </c>
      <c r="E89" s="80">
        <v>0.19</v>
      </c>
      <c r="F89" s="80">
        <v>2.6575000000000001E-2</v>
      </c>
      <c r="G89" s="26"/>
      <c r="H89" s="27"/>
    </row>
    <row r="90" spans="1:8" s="15" customFormat="1" outlineLevel="1" x14ac:dyDescent="0.2">
      <c r="A90" s="77" t="s">
        <v>142</v>
      </c>
      <c r="B90" s="78" t="s">
        <v>497</v>
      </c>
      <c r="C90" s="79" t="s">
        <v>498</v>
      </c>
      <c r="D90" s="78" t="s">
        <v>21</v>
      </c>
      <c r="E90" s="80">
        <v>0.67</v>
      </c>
      <c r="F90" s="80">
        <v>9.3713000000000005E-2</v>
      </c>
      <c r="G90" s="26"/>
      <c r="H90" s="27"/>
    </row>
    <row r="91" spans="1:8" s="15" customFormat="1" outlineLevel="1" x14ac:dyDescent="0.2">
      <c r="A91" s="81" t="s">
        <v>143</v>
      </c>
      <c r="B91" s="82" t="s">
        <v>243</v>
      </c>
      <c r="C91" s="83" t="s">
        <v>81</v>
      </c>
      <c r="D91" s="82" t="s">
        <v>32</v>
      </c>
      <c r="E91" s="84">
        <v>3.0000000000000001E-3</v>
      </c>
      <c r="F91" s="84">
        <v>4.2000000000000002E-4</v>
      </c>
      <c r="G91" s="26"/>
      <c r="H91" s="27"/>
    </row>
    <row r="92" spans="1:8" s="14" customFormat="1" outlineLevel="1" x14ac:dyDescent="0.2">
      <c r="A92" s="81" t="s">
        <v>510</v>
      </c>
      <c r="B92" s="82" t="s">
        <v>200</v>
      </c>
      <c r="C92" s="83" t="s">
        <v>98</v>
      </c>
      <c r="D92" s="82" t="s">
        <v>32</v>
      </c>
      <c r="E92" s="84">
        <v>1.0000000000000001E-5</v>
      </c>
      <c r="F92" s="84">
        <v>9.9999999999999995E-7</v>
      </c>
      <c r="G92" s="26"/>
      <c r="H92" s="27"/>
    </row>
    <row r="93" spans="1:8" s="14" customFormat="1" outlineLevel="1" x14ac:dyDescent="0.2">
      <c r="A93" s="81" t="s">
        <v>511</v>
      </c>
      <c r="B93" s="82" t="s">
        <v>314</v>
      </c>
      <c r="C93" s="83" t="s">
        <v>111</v>
      </c>
      <c r="D93" s="82" t="s">
        <v>32</v>
      </c>
      <c r="E93" s="84">
        <v>3.1E-4</v>
      </c>
      <c r="F93" s="84">
        <v>4.3000000000000002E-5</v>
      </c>
      <c r="G93" s="26"/>
      <c r="H93" s="27"/>
    </row>
    <row r="94" spans="1:8" x14ac:dyDescent="0.2">
      <c r="A94" s="81" t="s">
        <v>512</v>
      </c>
      <c r="B94" s="82" t="s">
        <v>315</v>
      </c>
      <c r="C94" s="83" t="s">
        <v>113</v>
      </c>
      <c r="D94" s="82" t="s">
        <v>32</v>
      </c>
      <c r="E94" s="84">
        <v>5.9999999999999995E-4</v>
      </c>
      <c r="F94" s="84">
        <v>8.3999999999999995E-5</v>
      </c>
      <c r="G94" s="24"/>
      <c r="H94" s="25"/>
    </row>
    <row r="95" spans="1:8" s="13" customFormat="1" ht="24" outlineLevel="1" x14ac:dyDescent="0.2">
      <c r="A95" s="81" t="s">
        <v>513</v>
      </c>
      <c r="B95" s="82" t="s">
        <v>316</v>
      </c>
      <c r="C95" s="83" t="s">
        <v>116</v>
      </c>
      <c r="D95" s="82" t="s">
        <v>32</v>
      </c>
      <c r="E95" s="84">
        <v>3.0000000000000001E-5</v>
      </c>
      <c r="F95" s="84">
        <v>3.9999999999999998E-6</v>
      </c>
      <c r="G95" s="26"/>
      <c r="H95" s="27"/>
    </row>
    <row r="96" spans="1:8" s="14" customFormat="1" outlineLevel="1" x14ac:dyDescent="0.2">
      <c r="A96" s="81" t="s">
        <v>514</v>
      </c>
      <c r="B96" s="82" t="s">
        <v>317</v>
      </c>
      <c r="C96" s="83" t="s">
        <v>121</v>
      </c>
      <c r="D96" s="82" t="s">
        <v>32</v>
      </c>
      <c r="E96" s="84">
        <v>1.9400000000000001E-3</v>
      </c>
      <c r="F96" s="84">
        <v>2.7099999999999997E-4</v>
      </c>
      <c r="G96" s="26"/>
      <c r="H96" s="27"/>
    </row>
    <row r="97" spans="1:8" s="15" customFormat="1" outlineLevel="1" x14ac:dyDescent="0.2">
      <c r="A97" s="81" t="s">
        <v>515</v>
      </c>
      <c r="B97" s="82" t="s">
        <v>304</v>
      </c>
      <c r="C97" s="83" t="s">
        <v>125</v>
      </c>
      <c r="D97" s="82" t="s">
        <v>128</v>
      </c>
      <c r="E97" s="84">
        <v>0.5</v>
      </c>
      <c r="F97" s="84">
        <v>6.9934999999999997E-2</v>
      </c>
      <c r="G97" s="26"/>
      <c r="H97" s="27"/>
    </row>
    <row r="98" spans="1:8" s="15" customFormat="1" outlineLevel="1" x14ac:dyDescent="0.2">
      <c r="A98" s="81" t="s">
        <v>516</v>
      </c>
      <c r="B98" s="82" t="s">
        <v>499</v>
      </c>
      <c r="C98" s="83" t="s">
        <v>500</v>
      </c>
      <c r="D98" s="82" t="s">
        <v>32</v>
      </c>
      <c r="E98" s="84">
        <v>2.5999999999999999E-3</v>
      </c>
      <c r="F98" s="84">
        <v>3.6400000000000001E-4</v>
      </c>
      <c r="G98" s="26"/>
      <c r="H98" s="27"/>
    </row>
    <row r="99" spans="1:8" s="14" customFormat="1" outlineLevel="1" x14ac:dyDescent="0.2">
      <c r="A99" s="81" t="s">
        <v>517</v>
      </c>
      <c r="B99" s="82" t="s">
        <v>318</v>
      </c>
      <c r="C99" s="83" t="s">
        <v>134</v>
      </c>
      <c r="D99" s="82" t="s">
        <v>32</v>
      </c>
      <c r="E99" s="84">
        <v>1E-4</v>
      </c>
      <c r="F99" s="84">
        <v>1.4E-5</v>
      </c>
      <c r="G99" s="26"/>
      <c r="H99" s="27"/>
    </row>
    <row r="100" spans="1:8" s="14" customFormat="1" ht="36" outlineLevel="1" x14ac:dyDescent="0.2">
      <c r="A100" s="81" t="s">
        <v>518</v>
      </c>
      <c r="B100" s="82" t="s">
        <v>266</v>
      </c>
      <c r="C100" s="83" t="s">
        <v>139</v>
      </c>
      <c r="D100" s="82" t="s">
        <v>128</v>
      </c>
      <c r="E100" s="84">
        <v>1.0300000000000001E-3</v>
      </c>
      <c r="F100" s="84">
        <v>1.44E-4</v>
      </c>
      <c r="G100" s="26"/>
      <c r="H100" s="27"/>
    </row>
    <row r="101" spans="1:8" s="14" customFormat="1" outlineLevel="1" x14ac:dyDescent="0.2">
      <c r="A101" s="81" t="s">
        <v>519</v>
      </c>
      <c r="B101" s="82" t="s">
        <v>520</v>
      </c>
      <c r="C101" s="83" t="s">
        <v>521</v>
      </c>
      <c r="D101" s="82" t="s">
        <v>97</v>
      </c>
      <c r="E101" s="84">
        <v>0.03</v>
      </c>
      <c r="F101" s="84">
        <v>4.1960000000000001E-3</v>
      </c>
      <c r="G101" s="26"/>
      <c r="H101" s="27"/>
    </row>
    <row r="102" spans="1:8" s="14" customFormat="1" outlineLevel="1" x14ac:dyDescent="0.2">
      <c r="A102" s="81" t="s">
        <v>522</v>
      </c>
      <c r="B102" s="82" t="s">
        <v>305</v>
      </c>
      <c r="C102" s="83" t="s">
        <v>158</v>
      </c>
      <c r="D102" s="82" t="s">
        <v>154</v>
      </c>
      <c r="E102" s="84">
        <v>0.15</v>
      </c>
      <c r="F102" s="84">
        <v>2.0981E-2</v>
      </c>
      <c r="G102" s="26"/>
      <c r="H102" s="27"/>
    </row>
    <row r="103" spans="1:8" ht="48" x14ac:dyDescent="0.2">
      <c r="A103" s="81" t="s">
        <v>523</v>
      </c>
      <c r="B103" s="82" t="s">
        <v>524</v>
      </c>
      <c r="C103" s="83" t="s">
        <v>525</v>
      </c>
      <c r="D103" s="82" t="s">
        <v>32</v>
      </c>
      <c r="E103" s="84">
        <v>1E-4</v>
      </c>
      <c r="F103" s="84">
        <v>1.4E-5</v>
      </c>
      <c r="G103" s="24"/>
      <c r="H103" s="25"/>
    </row>
    <row r="104" spans="1:8" s="13" customFormat="1" ht="48" outlineLevel="1" x14ac:dyDescent="0.2">
      <c r="A104" s="81" t="s">
        <v>526</v>
      </c>
      <c r="B104" s="82" t="s">
        <v>319</v>
      </c>
      <c r="C104" s="83" t="s">
        <v>170</v>
      </c>
      <c r="D104" s="82" t="s">
        <v>320</v>
      </c>
      <c r="E104" s="84">
        <v>1.8700000000000001E-2</v>
      </c>
      <c r="F104" s="84">
        <v>2.6159999999999998E-3</v>
      </c>
      <c r="G104" s="26"/>
      <c r="H104" s="27"/>
    </row>
    <row r="105" spans="1:8" s="14" customFormat="1" ht="25.5" outlineLevel="1" x14ac:dyDescent="0.2">
      <c r="A105" s="71" t="s">
        <v>145</v>
      </c>
      <c r="B105" s="72" t="s">
        <v>307</v>
      </c>
      <c r="C105" s="72" t="s">
        <v>527</v>
      </c>
      <c r="D105" s="71" t="s">
        <v>93</v>
      </c>
      <c r="E105" s="86">
        <v>9.6</v>
      </c>
      <c r="F105" s="86"/>
      <c r="G105" s="26"/>
      <c r="H105" s="27"/>
    </row>
    <row r="106" spans="1:8" s="15" customFormat="1" outlineLevel="1" x14ac:dyDescent="0.2">
      <c r="A106" s="85"/>
      <c r="B106" s="85"/>
      <c r="C106" s="88" t="s">
        <v>528</v>
      </c>
      <c r="D106" s="88"/>
      <c r="E106" s="85"/>
      <c r="F106" s="85"/>
      <c r="G106" s="26"/>
      <c r="H106" s="27"/>
    </row>
    <row r="107" spans="1:8" s="15" customFormat="1" ht="38.25" outlineLevel="1" x14ac:dyDescent="0.2">
      <c r="A107" s="71" t="s">
        <v>155</v>
      </c>
      <c r="B107" s="72" t="s">
        <v>529</v>
      </c>
      <c r="C107" s="72" t="s">
        <v>530</v>
      </c>
      <c r="D107" s="71" t="s">
        <v>32</v>
      </c>
      <c r="E107" s="86">
        <v>0.19133</v>
      </c>
      <c r="F107" s="86"/>
      <c r="G107" s="26"/>
      <c r="H107" s="27"/>
    </row>
    <row r="108" spans="1:8" s="15" customFormat="1" outlineLevel="1" x14ac:dyDescent="0.2">
      <c r="A108" s="73" t="s">
        <v>156</v>
      </c>
      <c r="B108" s="74" t="s">
        <v>10</v>
      </c>
      <c r="C108" s="75" t="s">
        <v>13</v>
      </c>
      <c r="D108" s="74" t="s">
        <v>14</v>
      </c>
      <c r="E108" s="76">
        <v>25.53</v>
      </c>
      <c r="F108" s="76">
        <v>4.8846999999999996</v>
      </c>
      <c r="G108" s="26"/>
      <c r="H108" s="27"/>
    </row>
    <row r="109" spans="1:8" s="15" customFormat="1" outlineLevel="1" x14ac:dyDescent="0.2">
      <c r="A109" s="73" t="s">
        <v>157</v>
      </c>
      <c r="B109" s="74" t="s">
        <v>16</v>
      </c>
      <c r="C109" s="75" t="s">
        <v>17</v>
      </c>
      <c r="D109" s="74" t="s">
        <v>14</v>
      </c>
      <c r="E109" s="76">
        <v>1.18</v>
      </c>
      <c r="F109" s="76">
        <v>0.225769</v>
      </c>
      <c r="G109" s="26"/>
      <c r="H109" s="27"/>
    </row>
    <row r="110" spans="1:8" s="14" customFormat="1" ht="24" outlineLevel="1" x14ac:dyDescent="0.2">
      <c r="A110" s="77" t="s">
        <v>159</v>
      </c>
      <c r="B110" s="78" t="s">
        <v>39</v>
      </c>
      <c r="C110" s="79" t="s">
        <v>36</v>
      </c>
      <c r="D110" s="78" t="s">
        <v>21</v>
      </c>
      <c r="E110" s="80">
        <v>0.47</v>
      </c>
      <c r="F110" s="80">
        <v>8.9925000000000005E-2</v>
      </c>
      <c r="G110" s="26"/>
      <c r="H110" s="27"/>
    </row>
    <row r="111" spans="1:8" s="14" customFormat="1" outlineLevel="1" x14ac:dyDescent="0.2">
      <c r="A111" s="77" t="s">
        <v>161</v>
      </c>
      <c r="B111" s="78" t="s">
        <v>531</v>
      </c>
      <c r="C111" s="79" t="s">
        <v>532</v>
      </c>
      <c r="D111" s="78" t="s">
        <v>21</v>
      </c>
      <c r="E111" s="80">
        <v>0.23</v>
      </c>
      <c r="F111" s="80">
        <v>4.4006000000000003E-2</v>
      </c>
      <c r="G111" s="26"/>
      <c r="H111" s="27"/>
    </row>
    <row r="112" spans="1:8" s="14" customFormat="1" ht="24" outlineLevel="1" x14ac:dyDescent="0.2">
      <c r="A112" s="77" t="s">
        <v>162</v>
      </c>
      <c r="B112" s="78" t="s">
        <v>495</v>
      </c>
      <c r="C112" s="79" t="s">
        <v>496</v>
      </c>
      <c r="D112" s="78" t="s">
        <v>21</v>
      </c>
      <c r="E112" s="80">
        <v>0.6</v>
      </c>
      <c r="F112" s="80">
        <v>0.114798</v>
      </c>
      <c r="G112" s="26"/>
      <c r="H112" s="27"/>
    </row>
    <row r="113" spans="1:8" ht="24" x14ac:dyDescent="0.2">
      <c r="A113" s="77" t="s">
        <v>163</v>
      </c>
      <c r="B113" s="78" t="s">
        <v>44</v>
      </c>
      <c r="C113" s="79" t="s">
        <v>45</v>
      </c>
      <c r="D113" s="78" t="s">
        <v>21</v>
      </c>
      <c r="E113" s="80">
        <v>0.71</v>
      </c>
      <c r="F113" s="80">
        <v>0.13584399999999999</v>
      </c>
      <c r="G113" s="28"/>
      <c r="H113" s="29"/>
    </row>
    <row r="114" spans="1:8" x14ac:dyDescent="0.2">
      <c r="A114" s="77" t="s">
        <v>164</v>
      </c>
      <c r="B114" s="78" t="s">
        <v>497</v>
      </c>
      <c r="C114" s="79" t="s">
        <v>498</v>
      </c>
      <c r="D114" s="78" t="s">
        <v>21</v>
      </c>
      <c r="E114" s="80">
        <v>0.9</v>
      </c>
      <c r="F114" s="80">
        <v>0.17219699999999999</v>
      </c>
      <c r="G114" s="24"/>
      <c r="H114" s="25"/>
    </row>
    <row r="115" spans="1:8" s="13" customFormat="1" outlineLevel="1" x14ac:dyDescent="0.2">
      <c r="A115" s="81" t="s">
        <v>165</v>
      </c>
      <c r="B115" s="82" t="s">
        <v>243</v>
      </c>
      <c r="C115" s="83" t="s">
        <v>81</v>
      </c>
      <c r="D115" s="82" t="s">
        <v>32</v>
      </c>
      <c r="E115" s="84">
        <v>1.9E-3</v>
      </c>
      <c r="F115" s="84">
        <v>3.6400000000000001E-4</v>
      </c>
      <c r="G115" s="26"/>
      <c r="H115" s="27"/>
    </row>
    <row r="116" spans="1:8" s="14" customFormat="1" outlineLevel="1" x14ac:dyDescent="0.2">
      <c r="A116" s="81" t="s">
        <v>166</v>
      </c>
      <c r="B116" s="82" t="s">
        <v>200</v>
      </c>
      <c r="C116" s="83" t="s">
        <v>98</v>
      </c>
      <c r="D116" s="82" t="s">
        <v>32</v>
      </c>
      <c r="E116" s="84">
        <v>1.0000000000000001E-5</v>
      </c>
      <c r="F116" s="84">
        <v>1.9999999999999999E-6</v>
      </c>
      <c r="G116" s="26"/>
      <c r="H116" s="27"/>
    </row>
    <row r="117" spans="1:8" s="14" customFormat="1" outlineLevel="1" x14ac:dyDescent="0.2">
      <c r="A117" s="81" t="s">
        <v>533</v>
      </c>
      <c r="B117" s="82" t="s">
        <v>314</v>
      </c>
      <c r="C117" s="83" t="s">
        <v>111</v>
      </c>
      <c r="D117" s="82" t="s">
        <v>32</v>
      </c>
      <c r="E117" s="84">
        <v>3.1E-4</v>
      </c>
      <c r="F117" s="84">
        <v>5.8999999999999998E-5</v>
      </c>
      <c r="G117" s="26"/>
      <c r="H117" s="27"/>
    </row>
    <row r="118" spans="1:8" s="14" customFormat="1" outlineLevel="1" x14ac:dyDescent="0.2">
      <c r="A118" s="81" t="s">
        <v>534</v>
      </c>
      <c r="B118" s="82" t="s">
        <v>315</v>
      </c>
      <c r="C118" s="83" t="s">
        <v>113</v>
      </c>
      <c r="D118" s="82" t="s">
        <v>32</v>
      </c>
      <c r="E118" s="84">
        <v>5.9999999999999995E-4</v>
      </c>
      <c r="F118" s="84">
        <v>1.15E-4</v>
      </c>
      <c r="G118" s="26"/>
      <c r="H118" s="27"/>
    </row>
    <row r="119" spans="1:8" ht="24" x14ac:dyDescent="0.2">
      <c r="A119" s="81" t="s">
        <v>535</v>
      </c>
      <c r="B119" s="82" t="s">
        <v>316</v>
      </c>
      <c r="C119" s="83" t="s">
        <v>116</v>
      </c>
      <c r="D119" s="82" t="s">
        <v>32</v>
      </c>
      <c r="E119" s="84">
        <v>3.0000000000000001E-5</v>
      </c>
      <c r="F119" s="84">
        <v>6.0000000000000002E-6</v>
      </c>
      <c r="G119" s="24"/>
      <c r="H119" s="25"/>
    </row>
    <row r="120" spans="1:8" s="13" customFormat="1" outlineLevel="1" x14ac:dyDescent="0.2">
      <c r="A120" s="81" t="s">
        <v>536</v>
      </c>
      <c r="B120" s="82" t="s">
        <v>317</v>
      </c>
      <c r="C120" s="83" t="s">
        <v>121</v>
      </c>
      <c r="D120" s="82" t="s">
        <v>32</v>
      </c>
      <c r="E120" s="84">
        <v>1.9400000000000001E-3</v>
      </c>
      <c r="F120" s="84">
        <v>3.7100000000000002E-4</v>
      </c>
      <c r="G120" s="26"/>
      <c r="H120" s="27"/>
    </row>
    <row r="121" spans="1:8" s="14" customFormat="1" outlineLevel="1" x14ac:dyDescent="0.2">
      <c r="A121" s="81" t="s">
        <v>537</v>
      </c>
      <c r="B121" s="82" t="s">
        <v>304</v>
      </c>
      <c r="C121" s="83" t="s">
        <v>125</v>
      </c>
      <c r="D121" s="82" t="s">
        <v>128</v>
      </c>
      <c r="E121" s="84">
        <v>0.72</v>
      </c>
      <c r="F121" s="84">
        <v>0.13775799999999999</v>
      </c>
      <c r="G121" s="26"/>
      <c r="H121" s="27"/>
    </row>
    <row r="122" spans="1:8" s="15" customFormat="1" outlineLevel="1" x14ac:dyDescent="0.2">
      <c r="A122" s="81" t="s">
        <v>538</v>
      </c>
      <c r="B122" s="82" t="s">
        <v>499</v>
      </c>
      <c r="C122" s="83" t="s">
        <v>500</v>
      </c>
      <c r="D122" s="82" t="s">
        <v>32</v>
      </c>
      <c r="E122" s="84">
        <v>2.7000000000000001E-3</v>
      </c>
      <c r="F122" s="84">
        <v>5.1699999999999999E-4</v>
      </c>
      <c r="G122" s="26"/>
      <c r="H122" s="27"/>
    </row>
    <row r="123" spans="1:8" s="15" customFormat="1" outlineLevel="1" x14ac:dyDescent="0.2">
      <c r="A123" s="81" t="s">
        <v>539</v>
      </c>
      <c r="B123" s="82" t="s">
        <v>318</v>
      </c>
      <c r="C123" s="83" t="s">
        <v>134</v>
      </c>
      <c r="D123" s="82" t="s">
        <v>32</v>
      </c>
      <c r="E123" s="84">
        <v>1E-4</v>
      </c>
      <c r="F123" s="84">
        <v>1.9000000000000001E-5</v>
      </c>
      <c r="G123" s="26"/>
      <c r="H123" s="27"/>
    </row>
    <row r="124" spans="1:8" s="15" customFormat="1" ht="36" outlineLevel="1" x14ac:dyDescent="0.2">
      <c r="A124" s="81" t="s">
        <v>540</v>
      </c>
      <c r="B124" s="82" t="s">
        <v>266</v>
      </c>
      <c r="C124" s="83" t="s">
        <v>139</v>
      </c>
      <c r="D124" s="82" t="s">
        <v>128</v>
      </c>
      <c r="E124" s="84">
        <v>1.0300000000000001E-3</v>
      </c>
      <c r="F124" s="84">
        <v>1.9699999999999999E-4</v>
      </c>
      <c r="G124" s="26"/>
      <c r="H124" s="27"/>
    </row>
    <row r="125" spans="1:8" s="14" customFormat="1" outlineLevel="1" x14ac:dyDescent="0.2">
      <c r="A125" s="81" t="s">
        <v>541</v>
      </c>
      <c r="B125" s="82" t="s">
        <v>520</v>
      </c>
      <c r="C125" s="83" t="s">
        <v>521</v>
      </c>
      <c r="D125" s="82" t="s">
        <v>97</v>
      </c>
      <c r="E125" s="84">
        <v>0.06</v>
      </c>
      <c r="F125" s="84">
        <v>1.1480000000000001E-2</v>
      </c>
      <c r="G125" s="26"/>
      <c r="H125" s="27"/>
    </row>
    <row r="126" spans="1:8" s="14" customFormat="1" outlineLevel="1" x14ac:dyDescent="0.2">
      <c r="A126" s="81" t="s">
        <v>542</v>
      </c>
      <c r="B126" s="82" t="s">
        <v>305</v>
      </c>
      <c r="C126" s="83" t="s">
        <v>158</v>
      </c>
      <c r="D126" s="82" t="s">
        <v>154</v>
      </c>
      <c r="E126" s="84">
        <v>0.22</v>
      </c>
      <c r="F126" s="84">
        <v>4.2092999999999998E-2</v>
      </c>
      <c r="G126" s="26"/>
      <c r="H126" s="27"/>
    </row>
    <row r="127" spans="1:8" s="14" customFormat="1" ht="48" outlineLevel="1" x14ac:dyDescent="0.2">
      <c r="A127" s="81" t="s">
        <v>543</v>
      </c>
      <c r="B127" s="82" t="s">
        <v>524</v>
      </c>
      <c r="C127" s="83" t="s">
        <v>525</v>
      </c>
      <c r="D127" s="82" t="s">
        <v>32</v>
      </c>
      <c r="E127" s="84">
        <v>2E-3</v>
      </c>
      <c r="F127" s="84">
        <v>3.8299999999999999E-4</v>
      </c>
      <c r="G127" s="26"/>
      <c r="H127" s="27"/>
    </row>
    <row r="128" spans="1:8" ht="48" x14ac:dyDescent="0.2">
      <c r="A128" s="81" t="s">
        <v>544</v>
      </c>
      <c r="B128" s="82" t="s">
        <v>319</v>
      </c>
      <c r="C128" s="83" t="s">
        <v>170</v>
      </c>
      <c r="D128" s="82" t="s">
        <v>320</v>
      </c>
      <c r="E128" s="84">
        <v>1.8700000000000001E-2</v>
      </c>
      <c r="F128" s="84">
        <v>3.578E-3</v>
      </c>
      <c r="G128" s="24"/>
      <c r="H128" s="25"/>
    </row>
    <row r="129" spans="1:8" s="13" customFormat="1" outlineLevel="1" x14ac:dyDescent="0.2">
      <c r="A129" s="71" t="s">
        <v>167</v>
      </c>
      <c r="B129" s="72" t="s">
        <v>545</v>
      </c>
      <c r="C129" s="72" t="s">
        <v>546</v>
      </c>
      <c r="D129" s="71" t="s">
        <v>32</v>
      </c>
      <c r="E129" s="86">
        <v>0.19133</v>
      </c>
      <c r="F129" s="86"/>
      <c r="G129" s="26"/>
      <c r="H129" s="27"/>
    </row>
    <row r="130" spans="1:8" s="14" customFormat="1" outlineLevel="1" x14ac:dyDescent="0.2">
      <c r="A130" s="73" t="s">
        <v>168</v>
      </c>
      <c r="B130" s="74" t="s">
        <v>10</v>
      </c>
      <c r="C130" s="75" t="s">
        <v>13</v>
      </c>
      <c r="D130" s="74" t="s">
        <v>14</v>
      </c>
      <c r="E130" s="76">
        <v>63.28</v>
      </c>
      <c r="F130" s="76">
        <v>12.1074</v>
      </c>
      <c r="G130" s="26"/>
      <c r="H130" s="27"/>
    </row>
    <row r="131" spans="1:8" s="15" customFormat="1" outlineLevel="1" x14ac:dyDescent="0.2">
      <c r="A131" s="73" t="s">
        <v>169</v>
      </c>
      <c r="B131" s="74" t="s">
        <v>16</v>
      </c>
      <c r="C131" s="75" t="s">
        <v>17</v>
      </c>
      <c r="D131" s="74" t="s">
        <v>14</v>
      </c>
      <c r="E131" s="76">
        <v>0.19</v>
      </c>
      <c r="F131" s="76">
        <v>3.6353000000000003E-2</v>
      </c>
      <c r="G131" s="26"/>
      <c r="H131" s="27"/>
    </row>
    <row r="132" spans="1:8" s="15" customFormat="1" ht="24" outlineLevel="1" x14ac:dyDescent="0.2">
      <c r="A132" s="77" t="s">
        <v>171</v>
      </c>
      <c r="B132" s="78" t="s">
        <v>495</v>
      </c>
      <c r="C132" s="79" t="s">
        <v>496</v>
      </c>
      <c r="D132" s="78" t="s">
        <v>21</v>
      </c>
      <c r="E132" s="80">
        <v>0.1</v>
      </c>
      <c r="F132" s="80">
        <v>1.9133000000000001E-2</v>
      </c>
      <c r="G132" s="26"/>
      <c r="H132" s="27"/>
    </row>
    <row r="133" spans="1:8" s="15" customFormat="1" ht="24" outlineLevel="1" x14ac:dyDescent="0.2">
      <c r="A133" s="77" t="s">
        <v>172</v>
      </c>
      <c r="B133" s="78" t="s">
        <v>44</v>
      </c>
      <c r="C133" s="79" t="s">
        <v>45</v>
      </c>
      <c r="D133" s="78" t="s">
        <v>21</v>
      </c>
      <c r="E133" s="80">
        <v>0.19</v>
      </c>
      <c r="F133" s="80">
        <v>3.6353000000000003E-2</v>
      </c>
      <c r="G133" s="26"/>
      <c r="H133" s="27"/>
    </row>
    <row r="134" spans="1:8" s="14" customFormat="1" outlineLevel="1" x14ac:dyDescent="0.2">
      <c r="A134" s="77" t="s">
        <v>547</v>
      </c>
      <c r="B134" s="78" t="s">
        <v>497</v>
      </c>
      <c r="C134" s="79" t="s">
        <v>498</v>
      </c>
      <c r="D134" s="78" t="s">
        <v>21</v>
      </c>
      <c r="E134" s="80">
        <v>1.46</v>
      </c>
      <c r="F134" s="80">
        <v>0.27934199999999998</v>
      </c>
      <c r="G134" s="26"/>
      <c r="H134" s="27"/>
    </row>
    <row r="135" spans="1:8" s="14" customFormat="1" outlineLevel="1" x14ac:dyDescent="0.2">
      <c r="A135" s="81" t="s">
        <v>548</v>
      </c>
      <c r="B135" s="82" t="s">
        <v>243</v>
      </c>
      <c r="C135" s="83" t="s">
        <v>81</v>
      </c>
      <c r="D135" s="82" t="s">
        <v>32</v>
      </c>
      <c r="E135" s="84">
        <v>2.1000000000000001E-2</v>
      </c>
      <c r="F135" s="84">
        <v>4.0179999999999999E-3</v>
      </c>
      <c r="G135" s="26"/>
      <c r="H135" s="27"/>
    </row>
    <row r="136" spans="1:8" x14ac:dyDescent="0.2">
      <c r="A136" s="81" t="s">
        <v>549</v>
      </c>
      <c r="B136" s="82" t="s">
        <v>200</v>
      </c>
      <c r="C136" s="83" t="s">
        <v>98</v>
      </c>
      <c r="D136" s="82" t="s">
        <v>32</v>
      </c>
      <c r="E136" s="84">
        <v>1.0000000000000001E-5</v>
      </c>
      <c r="F136" s="84">
        <v>1.9999999999999999E-6</v>
      </c>
      <c r="G136" s="24"/>
      <c r="H136" s="25"/>
    </row>
    <row r="137" spans="1:8" s="13" customFormat="1" outlineLevel="1" x14ac:dyDescent="0.2">
      <c r="A137" s="81" t="s">
        <v>550</v>
      </c>
      <c r="B137" s="82" t="s">
        <v>314</v>
      </c>
      <c r="C137" s="83" t="s">
        <v>111</v>
      </c>
      <c r="D137" s="82" t="s">
        <v>32</v>
      </c>
      <c r="E137" s="84">
        <v>3.1E-4</v>
      </c>
      <c r="F137" s="84">
        <v>5.8999999999999998E-5</v>
      </c>
      <c r="G137" s="26"/>
      <c r="H137" s="27"/>
    </row>
    <row r="138" spans="1:8" s="14" customFormat="1" outlineLevel="1" x14ac:dyDescent="0.2">
      <c r="A138" s="81" t="s">
        <v>551</v>
      </c>
      <c r="B138" s="82" t="s">
        <v>315</v>
      </c>
      <c r="C138" s="83" t="s">
        <v>113</v>
      </c>
      <c r="D138" s="82" t="s">
        <v>32</v>
      </c>
      <c r="E138" s="84">
        <v>5.9999999999999995E-4</v>
      </c>
      <c r="F138" s="84">
        <v>1.15E-4</v>
      </c>
      <c r="G138" s="26"/>
      <c r="H138" s="27"/>
    </row>
    <row r="139" spans="1:8" s="15" customFormat="1" ht="24" outlineLevel="1" x14ac:dyDescent="0.2">
      <c r="A139" s="81" t="s">
        <v>552</v>
      </c>
      <c r="B139" s="82" t="s">
        <v>316</v>
      </c>
      <c r="C139" s="83" t="s">
        <v>116</v>
      </c>
      <c r="D139" s="82" t="s">
        <v>32</v>
      </c>
      <c r="E139" s="84">
        <v>3.0000000000000001E-5</v>
      </c>
      <c r="F139" s="84">
        <v>6.0000000000000002E-6</v>
      </c>
      <c r="G139" s="26"/>
      <c r="H139" s="27"/>
    </row>
    <row r="140" spans="1:8" s="15" customFormat="1" outlineLevel="1" x14ac:dyDescent="0.2">
      <c r="A140" s="81" t="s">
        <v>553</v>
      </c>
      <c r="B140" s="82" t="s">
        <v>317</v>
      </c>
      <c r="C140" s="83" t="s">
        <v>121</v>
      </c>
      <c r="D140" s="82" t="s">
        <v>32</v>
      </c>
      <c r="E140" s="84">
        <v>1.9400000000000001E-3</v>
      </c>
      <c r="F140" s="84">
        <v>3.7100000000000002E-4</v>
      </c>
      <c r="G140" s="26"/>
      <c r="H140" s="27"/>
    </row>
    <row r="141" spans="1:8" s="14" customFormat="1" outlineLevel="1" x14ac:dyDescent="0.2">
      <c r="A141" s="81" t="s">
        <v>554</v>
      </c>
      <c r="B141" s="82" t="s">
        <v>304</v>
      </c>
      <c r="C141" s="83" t="s">
        <v>125</v>
      </c>
      <c r="D141" s="82" t="s">
        <v>128</v>
      </c>
      <c r="E141" s="84">
        <v>1.2</v>
      </c>
      <c r="F141" s="84">
        <v>0.22959599999999999</v>
      </c>
      <c r="G141" s="26"/>
      <c r="H141" s="27"/>
    </row>
    <row r="142" spans="1:8" s="14" customFormat="1" outlineLevel="1" x14ac:dyDescent="0.2">
      <c r="A142" s="81" t="s">
        <v>555</v>
      </c>
      <c r="B142" s="82" t="s">
        <v>499</v>
      </c>
      <c r="C142" s="83" t="s">
        <v>500</v>
      </c>
      <c r="D142" s="82" t="s">
        <v>32</v>
      </c>
      <c r="E142" s="84">
        <v>4.4000000000000002E-4</v>
      </c>
      <c r="F142" s="84">
        <v>8.3999999999999995E-5</v>
      </c>
      <c r="G142" s="26"/>
      <c r="H142" s="27"/>
    </row>
    <row r="143" spans="1:8" s="14" customFormat="1" outlineLevel="1" x14ac:dyDescent="0.2">
      <c r="A143" s="81" t="s">
        <v>556</v>
      </c>
      <c r="B143" s="82" t="s">
        <v>318</v>
      </c>
      <c r="C143" s="83" t="s">
        <v>134</v>
      </c>
      <c r="D143" s="82" t="s">
        <v>32</v>
      </c>
      <c r="E143" s="84">
        <v>1E-4</v>
      </c>
      <c r="F143" s="84">
        <v>1.9000000000000001E-5</v>
      </c>
      <c r="G143" s="26"/>
      <c r="H143" s="27"/>
    </row>
    <row r="144" spans="1:8" s="14" customFormat="1" ht="36" outlineLevel="1" x14ac:dyDescent="0.2">
      <c r="A144" s="81" t="s">
        <v>557</v>
      </c>
      <c r="B144" s="82" t="s">
        <v>266</v>
      </c>
      <c r="C144" s="83" t="s">
        <v>139</v>
      </c>
      <c r="D144" s="82" t="s">
        <v>128</v>
      </c>
      <c r="E144" s="84">
        <v>1.0300000000000001E-3</v>
      </c>
      <c r="F144" s="84">
        <v>1.9699999999999999E-4</v>
      </c>
      <c r="G144" s="26"/>
      <c r="H144" s="27"/>
    </row>
    <row r="145" spans="1:8" x14ac:dyDescent="0.2">
      <c r="A145" s="81" t="s">
        <v>558</v>
      </c>
      <c r="B145" s="82" t="s">
        <v>305</v>
      </c>
      <c r="C145" s="83" t="s">
        <v>158</v>
      </c>
      <c r="D145" s="82" t="s">
        <v>154</v>
      </c>
      <c r="E145" s="84">
        <v>0.36</v>
      </c>
      <c r="F145" s="84">
        <v>6.8878999999999996E-2</v>
      </c>
      <c r="G145" s="24"/>
      <c r="H145" s="25"/>
    </row>
    <row r="146" spans="1:8" s="13" customFormat="1" ht="48" outlineLevel="1" x14ac:dyDescent="0.2">
      <c r="A146" s="81" t="s">
        <v>559</v>
      </c>
      <c r="B146" s="82" t="s">
        <v>319</v>
      </c>
      <c r="C146" s="83" t="s">
        <v>170</v>
      </c>
      <c r="D146" s="82" t="s">
        <v>320</v>
      </c>
      <c r="E146" s="84">
        <v>1.8700000000000001E-2</v>
      </c>
      <c r="F146" s="84">
        <v>3.578E-3</v>
      </c>
      <c r="G146" s="26"/>
      <c r="H146" s="27"/>
    </row>
    <row r="147" spans="1:8" s="14" customFormat="1" outlineLevel="1" x14ac:dyDescent="0.2">
      <c r="A147" s="71" t="s">
        <v>173</v>
      </c>
      <c r="B147" s="72" t="s">
        <v>307</v>
      </c>
      <c r="C147" s="72" t="s">
        <v>560</v>
      </c>
      <c r="D147" s="71" t="s">
        <v>32</v>
      </c>
      <c r="E147" s="86">
        <v>0.19133</v>
      </c>
      <c r="F147" s="86"/>
      <c r="G147" s="26"/>
      <c r="H147" s="27"/>
    </row>
    <row r="148" spans="1:8" s="15" customFormat="1" outlineLevel="1" x14ac:dyDescent="0.2">
      <c r="A148" s="85"/>
      <c r="B148" s="85"/>
      <c r="C148" s="88" t="s">
        <v>561</v>
      </c>
      <c r="D148" s="88"/>
      <c r="E148" s="85"/>
      <c r="F148" s="85"/>
      <c r="G148" s="26"/>
      <c r="H148" s="27"/>
    </row>
    <row r="149" spans="1:8" s="15" customFormat="1" ht="51" outlineLevel="1" x14ac:dyDescent="0.2">
      <c r="A149" s="71" t="s">
        <v>174</v>
      </c>
      <c r="B149" s="72" t="s">
        <v>562</v>
      </c>
      <c r="C149" s="72" t="s">
        <v>563</v>
      </c>
      <c r="D149" s="71" t="s">
        <v>564</v>
      </c>
      <c r="E149" s="86">
        <v>0.16800000000000001</v>
      </c>
      <c r="F149" s="86"/>
      <c r="G149" s="26"/>
      <c r="H149" s="27"/>
    </row>
    <row r="150" spans="1:8" s="15" customFormat="1" outlineLevel="1" x14ac:dyDescent="0.2">
      <c r="A150" s="73" t="s">
        <v>175</v>
      </c>
      <c r="B150" s="74" t="s">
        <v>10</v>
      </c>
      <c r="C150" s="75" t="s">
        <v>13</v>
      </c>
      <c r="D150" s="74" t="s">
        <v>14</v>
      </c>
      <c r="E150" s="76">
        <v>38.53</v>
      </c>
      <c r="F150" s="76">
        <v>6.4729999999999999</v>
      </c>
      <c r="G150" s="26"/>
      <c r="H150" s="27"/>
    </row>
    <row r="151" spans="1:8" s="14" customFormat="1" outlineLevel="1" x14ac:dyDescent="0.2">
      <c r="A151" s="73" t="s">
        <v>176</v>
      </c>
      <c r="B151" s="74" t="s">
        <v>16</v>
      </c>
      <c r="C151" s="75" t="s">
        <v>17</v>
      </c>
      <c r="D151" s="74" t="s">
        <v>14</v>
      </c>
      <c r="E151" s="76">
        <v>1.19</v>
      </c>
      <c r="F151" s="76">
        <v>0.19991999999999999</v>
      </c>
      <c r="G151" s="26"/>
      <c r="H151" s="27"/>
    </row>
    <row r="152" spans="1:8" s="14" customFormat="1" outlineLevel="1" x14ac:dyDescent="0.2">
      <c r="A152" s="77" t="s">
        <v>177</v>
      </c>
      <c r="B152" s="78" t="s">
        <v>72</v>
      </c>
      <c r="C152" s="79" t="s">
        <v>33</v>
      </c>
      <c r="D152" s="78" t="s">
        <v>21</v>
      </c>
      <c r="E152" s="80">
        <v>2.41</v>
      </c>
      <c r="F152" s="80">
        <v>0.40488000000000002</v>
      </c>
      <c r="G152" s="26"/>
      <c r="H152" s="27"/>
    </row>
    <row r="153" spans="1:8" s="14" customFormat="1" ht="24" outlineLevel="1" x14ac:dyDescent="0.2">
      <c r="A153" s="77" t="s">
        <v>178</v>
      </c>
      <c r="B153" s="78" t="s">
        <v>565</v>
      </c>
      <c r="C153" s="79" t="s">
        <v>566</v>
      </c>
      <c r="D153" s="78" t="s">
        <v>21</v>
      </c>
      <c r="E153" s="80">
        <v>0.5</v>
      </c>
      <c r="F153" s="80">
        <v>8.4000000000000005E-2</v>
      </c>
      <c r="G153" s="26"/>
      <c r="H153" s="27"/>
    </row>
    <row r="154" spans="1:8" s="14" customFormat="1" ht="24" outlineLevel="1" x14ac:dyDescent="0.2">
      <c r="A154" s="77" t="s">
        <v>179</v>
      </c>
      <c r="B154" s="78" t="s">
        <v>39</v>
      </c>
      <c r="C154" s="79" t="s">
        <v>36</v>
      </c>
      <c r="D154" s="78" t="s">
        <v>21</v>
      </c>
      <c r="E154" s="80">
        <v>0.28999999999999998</v>
      </c>
      <c r="F154" s="80">
        <v>4.8719999999999999E-2</v>
      </c>
      <c r="G154" s="26"/>
      <c r="H154" s="27"/>
    </row>
    <row r="155" spans="1:8" s="14" customFormat="1" ht="24" outlineLevel="1" x14ac:dyDescent="0.2">
      <c r="A155" s="77" t="s">
        <v>180</v>
      </c>
      <c r="B155" s="78" t="s">
        <v>44</v>
      </c>
      <c r="C155" s="79" t="s">
        <v>45</v>
      </c>
      <c r="D155" s="78" t="s">
        <v>21</v>
      </c>
      <c r="E155" s="80">
        <v>0.4</v>
      </c>
      <c r="F155" s="80">
        <v>6.7199999999999996E-2</v>
      </c>
      <c r="G155" s="26"/>
      <c r="H155" s="27"/>
    </row>
    <row r="156" spans="1:8" s="14" customFormat="1" ht="24" outlineLevel="1" x14ac:dyDescent="0.2">
      <c r="A156" s="81" t="s">
        <v>181</v>
      </c>
      <c r="B156" s="82" t="s">
        <v>567</v>
      </c>
      <c r="C156" s="83" t="s">
        <v>568</v>
      </c>
      <c r="D156" s="82" t="s">
        <v>97</v>
      </c>
      <c r="E156" s="84">
        <v>645</v>
      </c>
      <c r="F156" s="84">
        <v>108.36</v>
      </c>
      <c r="G156" s="26"/>
      <c r="H156" s="27"/>
    </row>
    <row r="157" spans="1:8" s="14" customFormat="1" ht="24" outlineLevel="1" x14ac:dyDescent="0.2">
      <c r="A157" s="81" t="s">
        <v>411</v>
      </c>
      <c r="B157" s="82" t="s">
        <v>569</v>
      </c>
      <c r="C157" s="83" t="s">
        <v>570</v>
      </c>
      <c r="D157" s="82" t="s">
        <v>97</v>
      </c>
      <c r="E157" s="84">
        <v>81</v>
      </c>
      <c r="F157" s="84">
        <v>13.608000000000001</v>
      </c>
      <c r="G157" s="26"/>
      <c r="H157" s="27"/>
    </row>
    <row r="158" spans="1:8" ht="24" x14ac:dyDescent="0.2">
      <c r="A158" s="81" t="s">
        <v>412</v>
      </c>
      <c r="B158" s="82" t="s">
        <v>571</v>
      </c>
      <c r="C158" s="83" t="s">
        <v>572</v>
      </c>
      <c r="D158" s="82" t="s">
        <v>93</v>
      </c>
      <c r="E158" s="84">
        <v>16</v>
      </c>
      <c r="F158" s="84">
        <v>2.6880000000000002</v>
      </c>
      <c r="G158" s="24"/>
      <c r="H158" s="25"/>
    </row>
    <row r="159" spans="1:8" s="13" customFormat="1" ht="24" outlineLevel="1" x14ac:dyDescent="0.2">
      <c r="A159" s="81" t="s">
        <v>413</v>
      </c>
      <c r="B159" s="82" t="s">
        <v>573</v>
      </c>
      <c r="C159" s="83" t="s">
        <v>574</v>
      </c>
      <c r="D159" s="82" t="s">
        <v>26</v>
      </c>
      <c r="E159" s="84">
        <v>111</v>
      </c>
      <c r="F159" s="84">
        <v>18.648</v>
      </c>
      <c r="G159" s="26"/>
      <c r="H159" s="27"/>
    </row>
    <row r="160" spans="1:8" s="14" customFormat="1" ht="38.25" outlineLevel="1" x14ac:dyDescent="0.2">
      <c r="A160" s="71" t="s">
        <v>182</v>
      </c>
      <c r="B160" s="72" t="s">
        <v>575</v>
      </c>
      <c r="C160" s="72" t="s">
        <v>576</v>
      </c>
      <c r="D160" s="71" t="s">
        <v>577</v>
      </c>
      <c r="E160" s="86">
        <v>1.68</v>
      </c>
      <c r="F160" s="86"/>
      <c r="G160" s="26"/>
      <c r="H160" s="27"/>
    </row>
    <row r="161" spans="1:8" s="15" customFormat="1" outlineLevel="1" x14ac:dyDescent="0.2">
      <c r="A161" s="73" t="s">
        <v>183</v>
      </c>
      <c r="B161" s="74" t="s">
        <v>10</v>
      </c>
      <c r="C161" s="75" t="s">
        <v>13</v>
      </c>
      <c r="D161" s="74" t="s">
        <v>14</v>
      </c>
      <c r="E161" s="76">
        <v>10.58</v>
      </c>
      <c r="F161" s="76">
        <v>17.7744</v>
      </c>
      <c r="G161" s="26"/>
      <c r="H161" s="27"/>
    </row>
    <row r="162" spans="1:8" s="15" customFormat="1" outlineLevel="1" x14ac:dyDescent="0.2">
      <c r="A162" s="73" t="s">
        <v>184</v>
      </c>
      <c r="B162" s="74" t="s">
        <v>16</v>
      </c>
      <c r="C162" s="75" t="s">
        <v>17</v>
      </c>
      <c r="D162" s="74" t="s">
        <v>14</v>
      </c>
      <c r="E162" s="76">
        <v>0.6</v>
      </c>
      <c r="F162" s="76">
        <v>1.008</v>
      </c>
      <c r="G162" s="26"/>
      <c r="H162" s="27"/>
    </row>
    <row r="163" spans="1:8" s="15" customFormat="1" ht="24" outlineLevel="1" x14ac:dyDescent="0.2">
      <c r="A163" s="77" t="s">
        <v>185</v>
      </c>
      <c r="B163" s="78" t="s">
        <v>372</v>
      </c>
      <c r="C163" s="79" t="s">
        <v>188</v>
      </c>
      <c r="D163" s="78" t="s">
        <v>21</v>
      </c>
      <c r="E163" s="80">
        <v>0.75</v>
      </c>
      <c r="F163" s="80">
        <v>1.26</v>
      </c>
      <c r="G163" s="26"/>
      <c r="H163" s="27"/>
    </row>
    <row r="164" spans="1:8" s="14" customFormat="1" ht="24" outlineLevel="1" x14ac:dyDescent="0.2">
      <c r="A164" s="77" t="s">
        <v>186</v>
      </c>
      <c r="B164" s="78" t="s">
        <v>44</v>
      </c>
      <c r="C164" s="79" t="s">
        <v>45</v>
      </c>
      <c r="D164" s="78" t="s">
        <v>21</v>
      </c>
      <c r="E164" s="80">
        <v>0.6</v>
      </c>
      <c r="F164" s="80">
        <v>1.008</v>
      </c>
      <c r="G164" s="26"/>
      <c r="H164" s="27"/>
    </row>
    <row r="165" spans="1:8" s="14" customFormat="1" outlineLevel="1" x14ac:dyDescent="0.2">
      <c r="A165" s="81" t="s">
        <v>187</v>
      </c>
      <c r="B165" s="82" t="s">
        <v>578</v>
      </c>
      <c r="C165" s="83" t="s">
        <v>579</v>
      </c>
      <c r="D165" s="82" t="s">
        <v>128</v>
      </c>
      <c r="E165" s="84">
        <v>1.02</v>
      </c>
      <c r="F165" s="84">
        <v>1.7136</v>
      </c>
      <c r="G165" s="26"/>
      <c r="H165" s="27"/>
    </row>
    <row r="166" spans="1:8" s="14" customFormat="1" outlineLevel="1" x14ac:dyDescent="0.2">
      <c r="A166" s="71" t="s">
        <v>189</v>
      </c>
      <c r="B166" s="72" t="s">
        <v>580</v>
      </c>
      <c r="C166" s="72" t="s">
        <v>581</v>
      </c>
      <c r="D166" s="71" t="s">
        <v>128</v>
      </c>
      <c r="E166" s="86">
        <v>0.54700000000000004</v>
      </c>
      <c r="F166" s="86"/>
      <c r="G166" s="26"/>
      <c r="H166" s="27"/>
    </row>
    <row r="167" spans="1:8" s="14" customFormat="1" outlineLevel="1" x14ac:dyDescent="0.2">
      <c r="A167" s="73" t="s">
        <v>190</v>
      </c>
      <c r="B167" s="74" t="s">
        <v>10</v>
      </c>
      <c r="C167" s="75" t="s">
        <v>13</v>
      </c>
      <c r="D167" s="74" t="s">
        <v>14</v>
      </c>
      <c r="E167" s="76">
        <v>22.5</v>
      </c>
      <c r="F167" s="76">
        <v>12.307499999999999</v>
      </c>
      <c r="G167" s="26"/>
      <c r="H167" s="27"/>
    </row>
    <row r="168" spans="1:8" s="14" customFormat="1" outlineLevel="1" x14ac:dyDescent="0.2">
      <c r="A168" s="73" t="s">
        <v>191</v>
      </c>
      <c r="B168" s="74" t="s">
        <v>16</v>
      </c>
      <c r="C168" s="75" t="s">
        <v>17</v>
      </c>
      <c r="D168" s="74" t="s">
        <v>14</v>
      </c>
      <c r="E168" s="76">
        <v>0.36</v>
      </c>
      <c r="F168" s="76">
        <v>0.19692000000000001</v>
      </c>
      <c r="G168" s="26"/>
      <c r="H168" s="27"/>
    </row>
    <row r="169" spans="1:8" s="14" customFormat="1" ht="24" outlineLevel="1" x14ac:dyDescent="0.2">
      <c r="A169" s="77" t="s">
        <v>192</v>
      </c>
      <c r="B169" s="78" t="s">
        <v>44</v>
      </c>
      <c r="C169" s="79" t="s">
        <v>45</v>
      </c>
      <c r="D169" s="78" t="s">
        <v>21</v>
      </c>
      <c r="E169" s="80">
        <v>0.36</v>
      </c>
      <c r="F169" s="80">
        <v>0.19692000000000001</v>
      </c>
      <c r="G169" s="26"/>
      <c r="H169" s="27"/>
    </row>
    <row r="170" spans="1:8" s="14" customFormat="1" outlineLevel="1" x14ac:dyDescent="0.2">
      <c r="A170" s="81" t="s">
        <v>193</v>
      </c>
      <c r="B170" s="82" t="s">
        <v>200</v>
      </c>
      <c r="C170" s="83" t="s">
        <v>98</v>
      </c>
      <c r="D170" s="82" t="s">
        <v>32</v>
      </c>
      <c r="E170" s="84">
        <v>3.0000000000000001E-3</v>
      </c>
      <c r="F170" s="84">
        <v>1.6410000000000001E-3</v>
      </c>
      <c r="G170" s="26"/>
      <c r="H170" s="27"/>
    </row>
    <row r="171" spans="1:8" ht="24" x14ac:dyDescent="0.2">
      <c r="A171" s="81" t="s">
        <v>194</v>
      </c>
      <c r="B171" s="82" t="s">
        <v>245</v>
      </c>
      <c r="C171" s="83" t="s">
        <v>115</v>
      </c>
      <c r="D171" s="82" t="s">
        <v>26</v>
      </c>
      <c r="E171" s="84">
        <v>1.45</v>
      </c>
      <c r="F171" s="84">
        <v>0.79315000000000002</v>
      </c>
      <c r="G171" s="24"/>
      <c r="H171" s="25"/>
    </row>
    <row r="172" spans="1:8" s="13" customFormat="1" ht="36" outlineLevel="1" x14ac:dyDescent="0.2">
      <c r="A172" s="81" t="s">
        <v>196</v>
      </c>
      <c r="B172" s="82" t="s">
        <v>248</v>
      </c>
      <c r="C172" s="83" t="s">
        <v>141</v>
      </c>
      <c r="D172" s="82" t="s">
        <v>128</v>
      </c>
      <c r="E172" s="84">
        <v>0.93</v>
      </c>
      <c r="F172" s="84">
        <v>0.50871</v>
      </c>
      <c r="G172" s="26"/>
      <c r="H172" s="27"/>
    </row>
    <row r="173" spans="1:8" s="14" customFormat="1" ht="36" outlineLevel="1" x14ac:dyDescent="0.2">
      <c r="A173" s="81" t="s">
        <v>197</v>
      </c>
      <c r="B173" s="82" t="s">
        <v>249</v>
      </c>
      <c r="C173" s="83" t="s">
        <v>144</v>
      </c>
      <c r="D173" s="82" t="s">
        <v>128</v>
      </c>
      <c r="E173" s="84">
        <v>0.12</v>
      </c>
      <c r="F173" s="84">
        <v>6.5640000000000004E-2</v>
      </c>
      <c r="G173" s="26"/>
      <c r="H173" s="27"/>
    </row>
    <row r="174" spans="1:8" s="15" customFormat="1" ht="36" outlineLevel="1" x14ac:dyDescent="0.2">
      <c r="A174" s="81" t="s">
        <v>198</v>
      </c>
      <c r="B174" s="82" t="s">
        <v>250</v>
      </c>
      <c r="C174" s="83" t="s">
        <v>582</v>
      </c>
      <c r="D174" s="82" t="s">
        <v>128</v>
      </c>
      <c r="E174" s="84">
        <v>0.01</v>
      </c>
      <c r="F174" s="84">
        <v>5.47E-3</v>
      </c>
      <c r="G174" s="26"/>
      <c r="H174" s="27"/>
    </row>
    <row r="175" spans="1:8" s="15" customFormat="1" outlineLevel="1" x14ac:dyDescent="0.2">
      <c r="A175" s="81" t="s">
        <v>199</v>
      </c>
      <c r="B175" s="82" t="s">
        <v>252</v>
      </c>
      <c r="C175" s="83" t="s">
        <v>160</v>
      </c>
      <c r="D175" s="82" t="s">
        <v>32</v>
      </c>
      <c r="E175" s="84">
        <v>3.0100000000000001E-3</v>
      </c>
      <c r="F175" s="84">
        <v>1.6459999999999999E-3</v>
      </c>
      <c r="G175" s="26"/>
      <c r="H175" s="27"/>
    </row>
    <row r="176" spans="1:8" s="15" customFormat="1" ht="25.5" outlineLevel="1" x14ac:dyDescent="0.2">
      <c r="A176" s="71" t="s">
        <v>202</v>
      </c>
      <c r="B176" s="72" t="s">
        <v>583</v>
      </c>
      <c r="C176" s="72" t="s">
        <v>584</v>
      </c>
      <c r="D176" s="71" t="s">
        <v>585</v>
      </c>
      <c r="E176" s="86">
        <v>5.4699999999999999E-2</v>
      </c>
      <c r="F176" s="86"/>
      <c r="G176" s="26"/>
      <c r="H176" s="27"/>
    </row>
    <row r="177" spans="1:8" s="14" customFormat="1" outlineLevel="1" x14ac:dyDescent="0.2">
      <c r="A177" s="73" t="s">
        <v>204</v>
      </c>
      <c r="B177" s="74" t="s">
        <v>10</v>
      </c>
      <c r="C177" s="75" t="s">
        <v>13</v>
      </c>
      <c r="D177" s="74" t="s">
        <v>14</v>
      </c>
      <c r="E177" s="76">
        <v>8.5</v>
      </c>
      <c r="F177" s="76">
        <v>0.46494999999999997</v>
      </c>
      <c r="G177" s="26"/>
      <c r="H177" s="27"/>
    </row>
    <row r="178" spans="1:8" s="14" customFormat="1" outlineLevel="1" x14ac:dyDescent="0.2">
      <c r="A178" s="73" t="s">
        <v>205</v>
      </c>
      <c r="B178" s="74" t="s">
        <v>16</v>
      </c>
      <c r="C178" s="75" t="s">
        <v>17</v>
      </c>
      <c r="D178" s="74" t="s">
        <v>14</v>
      </c>
      <c r="E178" s="76">
        <v>0.17</v>
      </c>
      <c r="F178" s="76">
        <v>9.299E-3</v>
      </c>
      <c r="G178" s="26"/>
      <c r="H178" s="27"/>
    </row>
    <row r="179" spans="1:8" s="14" customFormat="1" ht="24" outlineLevel="1" x14ac:dyDescent="0.2">
      <c r="A179" s="77" t="s">
        <v>206</v>
      </c>
      <c r="B179" s="78" t="s">
        <v>39</v>
      </c>
      <c r="C179" s="79" t="s">
        <v>36</v>
      </c>
      <c r="D179" s="78" t="s">
        <v>21</v>
      </c>
      <c r="E179" s="80">
        <v>0.05</v>
      </c>
      <c r="F179" s="80">
        <v>2.735E-3</v>
      </c>
      <c r="G179" s="26"/>
      <c r="H179" s="27"/>
    </row>
    <row r="180" spans="1:8" s="14" customFormat="1" ht="24" outlineLevel="1" x14ac:dyDescent="0.2">
      <c r="A180" s="77" t="s">
        <v>207</v>
      </c>
      <c r="B180" s="78" t="s">
        <v>44</v>
      </c>
      <c r="C180" s="79" t="s">
        <v>45</v>
      </c>
      <c r="D180" s="78" t="s">
        <v>21</v>
      </c>
      <c r="E180" s="80">
        <v>0.12</v>
      </c>
      <c r="F180" s="80">
        <v>6.5640000000000004E-3</v>
      </c>
      <c r="G180" s="26"/>
      <c r="H180" s="27"/>
    </row>
    <row r="181" spans="1:8" s="14" customFormat="1" ht="24" outlineLevel="1" x14ac:dyDescent="0.2">
      <c r="A181" s="81" t="s">
        <v>209</v>
      </c>
      <c r="B181" s="82" t="s">
        <v>586</v>
      </c>
      <c r="C181" s="83" t="s">
        <v>587</v>
      </c>
      <c r="D181" s="82" t="s">
        <v>32</v>
      </c>
      <c r="E181" s="84">
        <v>6.7000000000000004E-2</v>
      </c>
      <c r="F181" s="84">
        <v>3.6649999999999999E-3</v>
      </c>
      <c r="G181" s="26"/>
      <c r="H181" s="27"/>
    </row>
    <row r="182" spans="1:8" s="14" customFormat="1" outlineLevel="1" x14ac:dyDescent="0.2">
      <c r="A182" s="81" t="s">
        <v>210</v>
      </c>
      <c r="B182" s="82" t="s">
        <v>588</v>
      </c>
      <c r="C182" s="83" t="s">
        <v>589</v>
      </c>
      <c r="D182" s="82" t="s">
        <v>32</v>
      </c>
      <c r="E182" s="84">
        <v>0.01</v>
      </c>
      <c r="F182" s="84">
        <v>5.4699999999999996E-4</v>
      </c>
      <c r="G182" s="26"/>
      <c r="H182" s="27"/>
    </row>
    <row r="183" spans="1:8" s="14" customFormat="1" outlineLevel="1" x14ac:dyDescent="0.2">
      <c r="A183" s="81" t="s">
        <v>211</v>
      </c>
      <c r="B183" s="82" t="s">
        <v>590</v>
      </c>
      <c r="C183" s="83" t="s">
        <v>591</v>
      </c>
      <c r="D183" s="82" t="s">
        <v>32</v>
      </c>
      <c r="E183" s="84">
        <v>1.7000000000000001E-2</v>
      </c>
      <c r="F183" s="84">
        <v>9.3000000000000005E-4</v>
      </c>
      <c r="G183" s="26"/>
      <c r="H183" s="27"/>
    </row>
    <row r="184" spans="1:8" ht="25.5" x14ac:dyDescent="0.2">
      <c r="A184" s="71" t="s">
        <v>213</v>
      </c>
      <c r="B184" s="72" t="s">
        <v>592</v>
      </c>
      <c r="C184" s="72" t="s">
        <v>593</v>
      </c>
      <c r="D184" s="71" t="s">
        <v>594</v>
      </c>
      <c r="E184" s="86">
        <v>1.6799999999999999E-2</v>
      </c>
      <c r="F184" s="86"/>
      <c r="G184" s="24"/>
      <c r="H184" s="25"/>
    </row>
    <row r="185" spans="1:8" s="13" customFormat="1" outlineLevel="1" x14ac:dyDescent="0.2">
      <c r="A185" s="73" t="s">
        <v>214</v>
      </c>
      <c r="B185" s="74" t="s">
        <v>10</v>
      </c>
      <c r="C185" s="75" t="s">
        <v>13</v>
      </c>
      <c r="D185" s="74" t="s">
        <v>14</v>
      </c>
      <c r="E185" s="76">
        <v>31.61</v>
      </c>
      <c r="F185" s="76">
        <v>0.53104799999999996</v>
      </c>
      <c r="G185" s="26"/>
      <c r="H185" s="27"/>
    </row>
    <row r="186" spans="1:8" s="14" customFormat="1" outlineLevel="1" x14ac:dyDescent="0.2">
      <c r="A186" s="73" t="s">
        <v>215</v>
      </c>
      <c r="B186" s="74" t="s">
        <v>16</v>
      </c>
      <c r="C186" s="75" t="s">
        <v>17</v>
      </c>
      <c r="D186" s="74" t="s">
        <v>14</v>
      </c>
      <c r="E186" s="76">
        <v>0.79</v>
      </c>
      <c r="F186" s="76">
        <v>1.3272000000000001E-2</v>
      </c>
      <c r="G186" s="26"/>
      <c r="H186" s="27"/>
    </row>
    <row r="187" spans="1:8" s="15" customFormat="1" ht="24" outlineLevel="1" x14ac:dyDescent="0.2">
      <c r="A187" s="77" t="s">
        <v>216</v>
      </c>
      <c r="B187" s="78" t="s">
        <v>39</v>
      </c>
      <c r="C187" s="79" t="s">
        <v>36</v>
      </c>
      <c r="D187" s="78" t="s">
        <v>21</v>
      </c>
      <c r="E187" s="80">
        <v>0.23</v>
      </c>
      <c r="F187" s="80">
        <v>3.8639999999999998E-3</v>
      </c>
      <c r="G187" s="26"/>
      <c r="H187" s="27"/>
    </row>
    <row r="188" spans="1:8" s="15" customFormat="1" ht="24" outlineLevel="1" x14ac:dyDescent="0.2">
      <c r="A188" s="77" t="s">
        <v>217</v>
      </c>
      <c r="B188" s="78" t="s">
        <v>44</v>
      </c>
      <c r="C188" s="79" t="s">
        <v>45</v>
      </c>
      <c r="D188" s="78" t="s">
        <v>21</v>
      </c>
      <c r="E188" s="80">
        <v>0.56000000000000005</v>
      </c>
      <c r="F188" s="80">
        <v>9.4079999999999997E-3</v>
      </c>
      <c r="G188" s="26"/>
      <c r="H188" s="27"/>
    </row>
    <row r="189" spans="1:8" s="15" customFormat="1" ht="24" outlineLevel="1" x14ac:dyDescent="0.2">
      <c r="A189" s="81" t="s">
        <v>218</v>
      </c>
      <c r="B189" s="82" t="s">
        <v>586</v>
      </c>
      <c r="C189" s="83" t="s">
        <v>587</v>
      </c>
      <c r="D189" s="82" t="s">
        <v>32</v>
      </c>
      <c r="E189" s="84">
        <v>0.23</v>
      </c>
      <c r="F189" s="84">
        <v>3.8639999999999998E-3</v>
      </c>
      <c r="G189" s="26"/>
      <c r="H189" s="27"/>
    </row>
    <row r="190" spans="1:8" s="14" customFormat="1" ht="14.25" customHeight="1" outlineLevel="1" x14ac:dyDescent="0.2">
      <c r="A190" s="81" t="s">
        <v>219</v>
      </c>
      <c r="B190" s="82" t="s">
        <v>588</v>
      </c>
      <c r="C190" s="83" t="s">
        <v>589</v>
      </c>
      <c r="D190" s="82" t="s">
        <v>32</v>
      </c>
      <c r="E190" s="84">
        <v>0.04</v>
      </c>
      <c r="F190" s="84">
        <v>6.7199999999999996E-4</v>
      </c>
      <c r="G190" s="26"/>
      <c r="H190" s="27"/>
    </row>
    <row r="191" spans="1:8" s="14" customFormat="1" outlineLevel="1" x14ac:dyDescent="0.2">
      <c r="A191" s="81" t="s">
        <v>220</v>
      </c>
      <c r="B191" s="82" t="s">
        <v>590</v>
      </c>
      <c r="C191" s="83" t="s">
        <v>591</v>
      </c>
      <c r="D191" s="82" t="s">
        <v>32</v>
      </c>
      <c r="E191" s="84">
        <v>0.06</v>
      </c>
      <c r="F191" s="84">
        <v>1.008E-3</v>
      </c>
      <c r="G191" s="26"/>
      <c r="H191" s="27"/>
    </row>
    <row r="192" spans="1:8" s="14" customFormat="1" ht="38.25" outlineLevel="1" x14ac:dyDescent="0.2">
      <c r="A192" s="71" t="s">
        <v>223</v>
      </c>
      <c r="B192" s="72" t="s">
        <v>69</v>
      </c>
      <c r="C192" s="72" t="s">
        <v>595</v>
      </c>
      <c r="D192" s="71" t="s">
        <v>11</v>
      </c>
      <c r="E192" s="86">
        <v>0.16800000000000001</v>
      </c>
      <c r="F192" s="86"/>
      <c r="G192" s="26"/>
      <c r="H192" s="27"/>
    </row>
    <row r="193" spans="1:8" x14ac:dyDescent="0.2">
      <c r="A193" s="73" t="s">
        <v>224</v>
      </c>
      <c r="B193" s="74" t="s">
        <v>10</v>
      </c>
      <c r="C193" s="75" t="s">
        <v>13</v>
      </c>
      <c r="D193" s="74" t="s">
        <v>14</v>
      </c>
      <c r="E193" s="76">
        <v>387.13</v>
      </c>
      <c r="F193" s="76">
        <v>65.037800000000004</v>
      </c>
      <c r="G193" s="28"/>
      <c r="H193" s="29"/>
    </row>
    <row r="194" spans="1:8" x14ac:dyDescent="0.2">
      <c r="A194" s="77" t="s">
        <v>225</v>
      </c>
      <c r="B194" s="78" t="s">
        <v>72</v>
      </c>
      <c r="C194" s="79" t="s">
        <v>33</v>
      </c>
      <c r="D194" s="78" t="s">
        <v>21</v>
      </c>
      <c r="E194" s="80">
        <v>41.4</v>
      </c>
      <c r="F194" s="80">
        <v>6.9551999999999996</v>
      </c>
      <c r="G194" s="28"/>
      <c r="H194" s="29"/>
    </row>
    <row r="195" spans="1:8" x14ac:dyDescent="0.2">
      <c r="A195" s="77" t="s">
        <v>226</v>
      </c>
      <c r="B195" s="78" t="s">
        <v>49</v>
      </c>
      <c r="C195" s="79" t="s">
        <v>50</v>
      </c>
      <c r="D195" s="78" t="s">
        <v>21</v>
      </c>
      <c r="E195" s="80">
        <v>137.69999999999999</v>
      </c>
      <c r="F195" s="80">
        <v>23.133600000000001</v>
      </c>
      <c r="G195" s="24"/>
      <c r="H195" s="25"/>
    </row>
    <row r="196" spans="1:8" s="13" customFormat="1" outlineLevel="1" x14ac:dyDescent="0.2">
      <c r="A196" s="77" t="s">
        <v>227</v>
      </c>
      <c r="B196" s="78" t="s">
        <v>75</v>
      </c>
      <c r="C196" s="79" t="s">
        <v>60</v>
      </c>
      <c r="D196" s="78" t="s">
        <v>21</v>
      </c>
      <c r="E196" s="80">
        <v>59.28</v>
      </c>
      <c r="F196" s="80">
        <v>9.9589999999999996</v>
      </c>
      <c r="G196" s="26"/>
      <c r="H196" s="27"/>
    </row>
    <row r="197" spans="1:8" s="14" customFormat="1" outlineLevel="1" x14ac:dyDescent="0.2">
      <c r="A197" s="81" t="s">
        <v>229</v>
      </c>
      <c r="B197" s="82" t="s">
        <v>77</v>
      </c>
      <c r="C197" s="83" t="s">
        <v>78</v>
      </c>
      <c r="D197" s="82" t="s">
        <v>32</v>
      </c>
      <c r="E197" s="84">
        <v>1.46E-2</v>
      </c>
      <c r="F197" s="84">
        <v>2.4529999999999999E-3</v>
      </c>
      <c r="G197" s="26"/>
      <c r="H197" s="27"/>
    </row>
    <row r="198" spans="1:8" s="15" customFormat="1" outlineLevel="1" x14ac:dyDescent="0.2">
      <c r="A198" s="81" t="s">
        <v>230</v>
      </c>
      <c r="B198" s="82" t="s">
        <v>83</v>
      </c>
      <c r="C198" s="83" t="s">
        <v>84</v>
      </c>
      <c r="D198" s="82" t="s">
        <v>32</v>
      </c>
      <c r="E198" s="84">
        <v>2.5000000000000001E-2</v>
      </c>
      <c r="F198" s="84">
        <v>4.1999999999999997E-3</v>
      </c>
      <c r="G198" s="26"/>
      <c r="H198" s="27"/>
    </row>
    <row r="199" spans="1:8" s="15" customFormat="1" outlineLevel="1" x14ac:dyDescent="0.2">
      <c r="A199" s="81" t="s">
        <v>232</v>
      </c>
      <c r="B199" s="82" t="s">
        <v>596</v>
      </c>
      <c r="C199" s="83" t="s">
        <v>597</v>
      </c>
      <c r="D199" s="82" t="s">
        <v>26</v>
      </c>
      <c r="E199" s="84">
        <v>108</v>
      </c>
      <c r="F199" s="84">
        <v>18.143999999999998</v>
      </c>
      <c r="G199" s="26"/>
      <c r="H199" s="27"/>
    </row>
    <row r="200" spans="1:8" s="15" customFormat="1" outlineLevel="1" x14ac:dyDescent="0.2">
      <c r="A200" s="81" t="s">
        <v>234</v>
      </c>
      <c r="B200" s="82" t="s">
        <v>87</v>
      </c>
      <c r="C200" s="83" t="s">
        <v>88</v>
      </c>
      <c r="D200" s="82" t="s">
        <v>89</v>
      </c>
      <c r="E200" s="84">
        <v>0.9</v>
      </c>
      <c r="F200" s="84">
        <v>0.1512</v>
      </c>
      <c r="G200" s="26"/>
      <c r="H200" s="27"/>
    </row>
    <row r="201" spans="1:8" s="14" customFormat="1" outlineLevel="1" x14ac:dyDescent="0.2">
      <c r="A201" s="81" t="s">
        <v>598</v>
      </c>
      <c r="B201" s="82" t="s">
        <v>91</v>
      </c>
      <c r="C201" s="83" t="s">
        <v>92</v>
      </c>
      <c r="D201" s="82" t="s">
        <v>93</v>
      </c>
      <c r="E201" s="84">
        <v>320</v>
      </c>
      <c r="F201" s="84">
        <v>53.76</v>
      </c>
      <c r="G201" s="26"/>
      <c r="H201" s="27"/>
    </row>
    <row r="202" spans="1:8" s="14" customFormat="1" outlineLevel="1" x14ac:dyDescent="0.2">
      <c r="A202" s="81" t="s">
        <v>599</v>
      </c>
      <c r="B202" s="82" t="s">
        <v>95</v>
      </c>
      <c r="C202" s="83" t="s">
        <v>96</v>
      </c>
      <c r="D202" s="82" t="s">
        <v>97</v>
      </c>
      <c r="E202" s="84">
        <v>300</v>
      </c>
      <c r="F202" s="84">
        <v>50.4</v>
      </c>
      <c r="G202" s="26"/>
      <c r="H202" s="27"/>
    </row>
    <row r="203" spans="1:8" s="14" customFormat="1" outlineLevel="1" x14ac:dyDescent="0.2">
      <c r="A203" s="81" t="s">
        <v>600</v>
      </c>
      <c r="B203" s="82" t="s">
        <v>100</v>
      </c>
      <c r="C203" s="83" t="s">
        <v>101</v>
      </c>
      <c r="D203" s="82" t="s">
        <v>97</v>
      </c>
      <c r="E203" s="84">
        <v>130</v>
      </c>
      <c r="F203" s="84">
        <v>21.84</v>
      </c>
      <c r="G203" s="26"/>
      <c r="H203" s="27"/>
    </row>
    <row r="204" spans="1:8" s="14" customFormat="1" outlineLevel="1" x14ac:dyDescent="0.2">
      <c r="A204" s="81" t="s">
        <v>601</v>
      </c>
      <c r="B204" s="82" t="s">
        <v>104</v>
      </c>
      <c r="C204" s="83" t="s">
        <v>105</v>
      </c>
      <c r="D204" s="82" t="s">
        <v>97</v>
      </c>
      <c r="E204" s="84">
        <v>230</v>
      </c>
      <c r="F204" s="84">
        <v>38.64</v>
      </c>
      <c r="G204" s="26"/>
      <c r="H204" s="27"/>
    </row>
    <row r="205" spans="1:8" s="14" customFormat="1" outlineLevel="1" x14ac:dyDescent="0.2">
      <c r="A205" s="81" t="s">
        <v>602</v>
      </c>
      <c r="B205" s="82" t="s">
        <v>108</v>
      </c>
      <c r="C205" s="83" t="s">
        <v>109</v>
      </c>
      <c r="D205" s="82" t="s">
        <v>97</v>
      </c>
      <c r="E205" s="84">
        <v>60</v>
      </c>
      <c r="F205" s="84">
        <v>10.08</v>
      </c>
      <c r="G205" s="26"/>
      <c r="H205" s="27"/>
    </row>
    <row r="206" spans="1:8" s="14" customFormat="1" ht="63.75" outlineLevel="1" x14ac:dyDescent="0.2">
      <c r="A206" s="71" t="s">
        <v>235</v>
      </c>
      <c r="B206" s="72" t="s">
        <v>118</v>
      </c>
      <c r="C206" s="72" t="s">
        <v>603</v>
      </c>
      <c r="D206" s="71" t="s">
        <v>11</v>
      </c>
      <c r="E206" s="86">
        <v>0.16800000000000001</v>
      </c>
      <c r="F206" s="86"/>
      <c r="G206" s="26"/>
      <c r="H206" s="27"/>
    </row>
    <row r="207" spans="1:8" s="14" customFormat="1" ht="27" customHeight="1" outlineLevel="1" x14ac:dyDescent="0.2">
      <c r="A207" s="73" t="s">
        <v>236</v>
      </c>
      <c r="B207" s="74" t="s">
        <v>10</v>
      </c>
      <c r="C207" s="75" t="s">
        <v>13</v>
      </c>
      <c r="D207" s="74" t="s">
        <v>14</v>
      </c>
      <c r="E207" s="76">
        <v>68.099999999999994</v>
      </c>
      <c r="F207" s="76">
        <v>11.440799999999999</v>
      </c>
      <c r="G207" s="26"/>
      <c r="H207" s="27"/>
    </row>
    <row r="208" spans="1:8" s="14" customFormat="1" outlineLevel="1" x14ac:dyDescent="0.2">
      <c r="A208" s="73" t="s">
        <v>237</v>
      </c>
      <c r="B208" s="74" t="s">
        <v>16</v>
      </c>
      <c r="C208" s="75" t="s">
        <v>17</v>
      </c>
      <c r="D208" s="74" t="s">
        <v>14</v>
      </c>
      <c r="E208" s="76">
        <v>0.23</v>
      </c>
      <c r="F208" s="76">
        <v>3.8640000000000001E-2</v>
      </c>
      <c r="G208" s="26"/>
      <c r="H208" s="27"/>
    </row>
    <row r="209" spans="1:8" s="14" customFormat="1" outlineLevel="1" x14ac:dyDescent="0.2">
      <c r="A209" s="77" t="s">
        <v>238</v>
      </c>
      <c r="B209" s="78" t="s">
        <v>123</v>
      </c>
      <c r="C209" s="79" t="s">
        <v>28</v>
      </c>
      <c r="D209" s="78" t="s">
        <v>21</v>
      </c>
      <c r="E209" s="80">
        <v>0.05</v>
      </c>
      <c r="F209" s="80">
        <v>8.3999999999999995E-3</v>
      </c>
      <c r="G209" s="26"/>
      <c r="H209" s="27"/>
    </row>
    <row r="210" spans="1:8" x14ac:dyDescent="0.2">
      <c r="A210" s="77" t="s">
        <v>239</v>
      </c>
      <c r="B210" s="78" t="s">
        <v>72</v>
      </c>
      <c r="C210" s="79" t="s">
        <v>33</v>
      </c>
      <c r="D210" s="78" t="s">
        <v>21</v>
      </c>
      <c r="E210" s="80">
        <v>1.95</v>
      </c>
      <c r="F210" s="80">
        <v>0.3276</v>
      </c>
      <c r="G210" s="24"/>
      <c r="H210" s="25"/>
    </row>
    <row r="211" spans="1:8" s="13" customFormat="1" outlineLevel="1" x14ac:dyDescent="0.2">
      <c r="A211" s="77" t="s">
        <v>240</v>
      </c>
      <c r="B211" s="78" t="s">
        <v>19</v>
      </c>
      <c r="C211" s="79" t="s">
        <v>20</v>
      </c>
      <c r="D211" s="78" t="s">
        <v>21</v>
      </c>
      <c r="E211" s="80">
        <v>0.18</v>
      </c>
      <c r="F211" s="80">
        <v>3.024E-2</v>
      </c>
      <c r="G211" s="26"/>
      <c r="H211" s="27"/>
    </row>
    <row r="212" spans="1:8" s="14" customFormat="1" outlineLevel="1" x14ac:dyDescent="0.2">
      <c r="A212" s="81" t="s">
        <v>241</v>
      </c>
      <c r="B212" s="82" t="s">
        <v>127</v>
      </c>
      <c r="C212" s="83" t="s">
        <v>66</v>
      </c>
      <c r="D212" s="82" t="s">
        <v>128</v>
      </c>
      <c r="E212" s="84">
        <v>0.74</v>
      </c>
      <c r="F212" s="84">
        <v>0.12432</v>
      </c>
      <c r="G212" s="26"/>
      <c r="H212" s="27"/>
    </row>
    <row r="213" spans="1:8" s="15" customFormat="1" outlineLevel="1" x14ac:dyDescent="0.2">
      <c r="A213" s="81" t="s">
        <v>242</v>
      </c>
      <c r="B213" s="82" t="s">
        <v>129</v>
      </c>
      <c r="C213" s="83" t="s">
        <v>604</v>
      </c>
      <c r="D213" s="82" t="s">
        <v>32</v>
      </c>
      <c r="E213" s="84">
        <v>0.96199999999999997</v>
      </c>
      <c r="F213" s="84">
        <v>0.16161600000000001</v>
      </c>
      <c r="G213" s="26"/>
      <c r="H213" s="27"/>
    </row>
    <row r="214" spans="1:8" s="15" customFormat="1" outlineLevel="1" x14ac:dyDescent="0.2">
      <c r="A214" s="81" t="s">
        <v>244</v>
      </c>
      <c r="B214" s="82" t="s">
        <v>130</v>
      </c>
      <c r="C214" s="83" t="s">
        <v>112</v>
      </c>
      <c r="D214" s="82" t="s">
        <v>32</v>
      </c>
      <c r="E214" s="84">
        <v>0.02</v>
      </c>
      <c r="F214" s="84">
        <v>3.3600000000000001E-3</v>
      </c>
      <c r="G214" s="26"/>
      <c r="H214" s="27"/>
    </row>
    <row r="215" spans="1:8" s="15" customFormat="1" ht="76.5" outlineLevel="1" x14ac:dyDescent="0.2">
      <c r="A215" s="71" t="s">
        <v>254</v>
      </c>
      <c r="B215" s="72" t="s">
        <v>605</v>
      </c>
      <c r="C215" s="72" t="s">
        <v>132</v>
      </c>
      <c r="D215" s="71" t="s">
        <v>11</v>
      </c>
      <c r="E215" s="86">
        <v>-0.16800000000000001</v>
      </c>
      <c r="F215" s="86"/>
      <c r="G215" s="26"/>
      <c r="H215" s="27"/>
    </row>
    <row r="216" spans="1:8" s="14" customFormat="1" ht="16.5" customHeight="1" outlineLevel="1" x14ac:dyDescent="0.2">
      <c r="A216" s="73" t="s">
        <v>256</v>
      </c>
      <c r="B216" s="74" t="s">
        <v>10</v>
      </c>
      <c r="C216" s="75" t="s">
        <v>13</v>
      </c>
      <c r="D216" s="74" t="s">
        <v>14</v>
      </c>
      <c r="E216" s="76">
        <v>49.04</v>
      </c>
      <c r="F216" s="76">
        <v>-8.2386999999999997</v>
      </c>
      <c r="G216" s="26"/>
      <c r="H216" s="27"/>
    </row>
    <row r="217" spans="1:8" s="14" customFormat="1" outlineLevel="1" x14ac:dyDescent="0.2">
      <c r="A217" s="73" t="s">
        <v>258</v>
      </c>
      <c r="B217" s="74" t="s">
        <v>16</v>
      </c>
      <c r="C217" s="75" t="s">
        <v>17</v>
      </c>
      <c r="D217" s="74" t="s">
        <v>14</v>
      </c>
      <c r="E217" s="76">
        <v>0.184</v>
      </c>
      <c r="F217" s="76">
        <v>-3.0911999999999999E-2</v>
      </c>
      <c r="G217" s="26"/>
      <c r="H217" s="27"/>
    </row>
    <row r="218" spans="1:8" s="14" customFormat="1" ht="23.25" customHeight="1" outlineLevel="1" x14ac:dyDescent="0.2">
      <c r="A218" s="77" t="s">
        <v>259</v>
      </c>
      <c r="B218" s="78" t="s">
        <v>123</v>
      </c>
      <c r="C218" s="79" t="s">
        <v>28</v>
      </c>
      <c r="D218" s="78" t="s">
        <v>21</v>
      </c>
      <c r="E218" s="80">
        <v>0.04</v>
      </c>
      <c r="F218" s="80">
        <v>-6.7200000000000003E-3</v>
      </c>
      <c r="G218" s="26"/>
      <c r="H218" s="27"/>
    </row>
    <row r="219" spans="1:8" s="14" customFormat="1" ht="21" customHeight="1" outlineLevel="1" x14ac:dyDescent="0.2">
      <c r="A219" s="77" t="s">
        <v>261</v>
      </c>
      <c r="B219" s="78" t="s">
        <v>72</v>
      </c>
      <c r="C219" s="79" t="s">
        <v>33</v>
      </c>
      <c r="D219" s="78" t="s">
        <v>21</v>
      </c>
      <c r="E219" s="80">
        <v>1.56</v>
      </c>
      <c r="F219" s="80">
        <v>-0.26207999999999998</v>
      </c>
      <c r="G219" s="26"/>
      <c r="H219" s="27"/>
    </row>
    <row r="220" spans="1:8" s="14" customFormat="1" outlineLevel="1" x14ac:dyDescent="0.2">
      <c r="A220" s="77" t="s">
        <v>262</v>
      </c>
      <c r="B220" s="78" t="s">
        <v>19</v>
      </c>
      <c r="C220" s="79" t="s">
        <v>20</v>
      </c>
      <c r="D220" s="78" t="s">
        <v>21</v>
      </c>
      <c r="E220" s="80">
        <v>0.14399999999999999</v>
      </c>
      <c r="F220" s="80">
        <v>-2.4192000000000002E-2</v>
      </c>
      <c r="G220" s="26"/>
      <c r="H220" s="27"/>
    </row>
    <row r="221" spans="1:8" x14ac:dyDescent="0.2">
      <c r="A221" s="81" t="s">
        <v>263</v>
      </c>
      <c r="B221" s="82" t="s">
        <v>127</v>
      </c>
      <c r="C221" s="83" t="s">
        <v>66</v>
      </c>
      <c r="D221" s="82" t="s">
        <v>128</v>
      </c>
      <c r="E221" s="84">
        <v>0.59199999999999997</v>
      </c>
      <c r="F221" s="84">
        <v>-9.9456000000000003E-2</v>
      </c>
      <c r="G221" s="24"/>
      <c r="H221" s="25"/>
    </row>
    <row r="222" spans="1:8" s="13" customFormat="1" outlineLevel="1" x14ac:dyDescent="0.2">
      <c r="A222" s="81" t="s">
        <v>265</v>
      </c>
      <c r="B222" s="82" t="s">
        <v>129</v>
      </c>
      <c r="C222" s="83" t="s">
        <v>604</v>
      </c>
      <c r="D222" s="82" t="s">
        <v>32</v>
      </c>
      <c r="E222" s="84">
        <v>0.76959999999999995</v>
      </c>
      <c r="F222" s="84">
        <v>-0.12929299999999999</v>
      </c>
      <c r="G222" s="26"/>
      <c r="H222" s="27"/>
    </row>
    <row r="223" spans="1:8" s="14" customFormat="1" ht="51" outlineLevel="1" x14ac:dyDescent="0.2">
      <c r="A223" s="71" t="s">
        <v>268</v>
      </c>
      <c r="B223" s="72" t="s">
        <v>146</v>
      </c>
      <c r="C223" s="72" t="s">
        <v>147</v>
      </c>
      <c r="D223" s="71" t="s">
        <v>11</v>
      </c>
      <c r="E223" s="86">
        <v>0.16800000000000001</v>
      </c>
      <c r="F223" s="86"/>
      <c r="G223" s="26"/>
      <c r="H223" s="27"/>
    </row>
    <row r="224" spans="1:8" s="15" customFormat="1" outlineLevel="1" x14ac:dyDescent="0.2">
      <c r="A224" s="73" t="s">
        <v>270</v>
      </c>
      <c r="B224" s="74" t="s">
        <v>10</v>
      </c>
      <c r="C224" s="75" t="s">
        <v>13</v>
      </c>
      <c r="D224" s="74" t="s">
        <v>14</v>
      </c>
      <c r="E224" s="76">
        <v>28.6</v>
      </c>
      <c r="F224" s="76">
        <v>4.8048000000000002</v>
      </c>
      <c r="G224" s="26"/>
      <c r="H224" s="27"/>
    </row>
    <row r="225" spans="1:8" s="15" customFormat="1" outlineLevel="1" x14ac:dyDescent="0.2">
      <c r="A225" s="73" t="s">
        <v>271</v>
      </c>
      <c r="B225" s="74" t="s">
        <v>16</v>
      </c>
      <c r="C225" s="75" t="s">
        <v>17</v>
      </c>
      <c r="D225" s="74" t="s">
        <v>14</v>
      </c>
      <c r="E225" s="76">
        <v>0.11</v>
      </c>
      <c r="F225" s="76">
        <v>1.848E-2</v>
      </c>
      <c r="G225" s="26"/>
      <c r="H225" s="27"/>
    </row>
    <row r="226" spans="1:8" s="15" customFormat="1" outlineLevel="1" x14ac:dyDescent="0.2">
      <c r="A226" s="77" t="s">
        <v>272</v>
      </c>
      <c r="B226" s="78" t="s">
        <v>19</v>
      </c>
      <c r="C226" s="79" t="s">
        <v>20</v>
      </c>
      <c r="D226" s="78" t="s">
        <v>21</v>
      </c>
      <c r="E226" s="80">
        <v>0.01</v>
      </c>
      <c r="F226" s="80">
        <v>1.6800000000000001E-3</v>
      </c>
      <c r="G226" s="26"/>
      <c r="H226" s="27"/>
    </row>
    <row r="227" spans="1:8" s="15" customFormat="1" ht="24" outlineLevel="1" x14ac:dyDescent="0.2">
      <c r="A227" s="77" t="s">
        <v>273</v>
      </c>
      <c r="B227" s="78" t="s">
        <v>148</v>
      </c>
      <c r="C227" s="79" t="s">
        <v>45</v>
      </c>
      <c r="D227" s="78" t="s">
        <v>21</v>
      </c>
      <c r="E227" s="80">
        <v>0.1</v>
      </c>
      <c r="F227" s="80">
        <v>1.6799999999999999E-2</v>
      </c>
      <c r="G227" s="26"/>
      <c r="H227" s="27"/>
    </row>
    <row r="228" spans="1:8" s="14" customFormat="1" ht="24" outlineLevel="1" x14ac:dyDescent="0.2">
      <c r="A228" s="81" t="s">
        <v>274</v>
      </c>
      <c r="B228" s="82" t="s">
        <v>149</v>
      </c>
      <c r="C228" s="83" t="s">
        <v>606</v>
      </c>
      <c r="D228" s="82" t="s">
        <v>32</v>
      </c>
      <c r="E228" s="84">
        <v>6.9000000000000006E-2</v>
      </c>
      <c r="F228" s="84">
        <v>1.1592E-2</v>
      </c>
      <c r="G228" s="26"/>
      <c r="H228" s="27"/>
    </row>
    <row r="229" spans="1:8" s="14" customFormat="1" ht="38.25" customHeight="1" outlineLevel="1" x14ac:dyDescent="0.2">
      <c r="A229" s="81" t="s">
        <v>275</v>
      </c>
      <c r="B229" s="82" t="s">
        <v>150</v>
      </c>
      <c r="C229" s="83" t="s">
        <v>114</v>
      </c>
      <c r="D229" s="82" t="s">
        <v>32</v>
      </c>
      <c r="E229" s="84">
        <v>5.4999999999999997E-3</v>
      </c>
      <c r="F229" s="84">
        <v>9.2400000000000002E-4</v>
      </c>
      <c r="G229" s="26"/>
      <c r="H229" s="27"/>
    </row>
    <row r="230" spans="1:8" ht="24" x14ac:dyDescent="0.2">
      <c r="A230" s="81" t="s">
        <v>276</v>
      </c>
      <c r="B230" s="82" t="s">
        <v>151</v>
      </c>
      <c r="C230" s="83" t="s">
        <v>137</v>
      </c>
      <c r="D230" s="82" t="s">
        <v>26</v>
      </c>
      <c r="E230" s="84">
        <v>0.84</v>
      </c>
      <c r="F230" s="84">
        <v>0.14112</v>
      </c>
      <c r="G230" s="28"/>
      <c r="H230" s="29"/>
    </row>
    <row r="231" spans="1:8" x14ac:dyDescent="0.2">
      <c r="A231" s="81" t="s">
        <v>277</v>
      </c>
      <c r="B231" s="82" t="s">
        <v>153</v>
      </c>
      <c r="C231" s="83" t="s">
        <v>152</v>
      </c>
      <c r="D231" s="82" t="s">
        <v>154</v>
      </c>
      <c r="E231" s="84">
        <v>0.31</v>
      </c>
      <c r="F231" s="84">
        <v>5.2080000000000001E-2</v>
      </c>
      <c r="G231" s="24"/>
      <c r="H231" s="25"/>
    </row>
    <row r="232" spans="1:8" s="13" customFormat="1" ht="76.5" outlineLevel="1" x14ac:dyDescent="0.2">
      <c r="A232" s="71" t="s">
        <v>278</v>
      </c>
      <c r="B232" s="72" t="s">
        <v>607</v>
      </c>
      <c r="C232" s="72" t="s">
        <v>608</v>
      </c>
      <c r="D232" s="71" t="s">
        <v>609</v>
      </c>
      <c r="E232" s="86">
        <v>9.8000000000000004E-2</v>
      </c>
      <c r="F232" s="86"/>
      <c r="G232" s="26"/>
      <c r="H232" s="27"/>
    </row>
    <row r="233" spans="1:8" s="14" customFormat="1" outlineLevel="1" x14ac:dyDescent="0.2">
      <c r="A233" s="73" t="s">
        <v>279</v>
      </c>
      <c r="B233" s="74" t="s">
        <v>10</v>
      </c>
      <c r="C233" s="75" t="s">
        <v>13</v>
      </c>
      <c r="D233" s="74" t="s">
        <v>14</v>
      </c>
      <c r="E233" s="76">
        <v>13.4</v>
      </c>
      <c r="F233" s="76">
        <v>1.3131999999999999</v>
      </c>
      <c r="G233" s="26"/>
      <c r="H233" s="27"/>
    </row>
    <row r="234" spans="1:8" s="15" customFormat="1" outlineLevel="1" x14ac:dyDescent="0.2">
      <c r="A234" s="73" t="s">
        <v>280</v>
      </c>
      <c r="B234" s="74" t="s">
        <v>16</v>
      </c>
      <c r="C234" s="75" t="s">
        <v>17</v>
      </c>
      <c r="D234" s="74" t="s">
        <v>14</v>
      </c>
      <c r="E234" s="76">
        <v>0.03</v>
      </c>
      <c r="F234" s="76">
        <v>2.9399999999999999E-3</v>
      </c>
      <c r="G234" s="26"/>
      <c r="H234" s="27"/>
    </row>
    <row r="235" spans="1:8" s="15" customFormat="1" ht="24" outlineLevel="1" x14ac:dyDescent="0.2">
      <c r="A235" s="77" t="s">
        <v>281</v>
      </c>
      <c r="B235" s="78" t="s">
        <v>44</v>
      </c>
      <c r="C235" s="79" t="s">
        <v>45</v>
      </c>
      <c r="D235" s="78" t="s">
        <v>21</v>
      </c>
      <c r="E235" s="80">
        <v>0.03</v>
      </c>
      <c r="F235" s="80">
        <v>2.9399999999999999E-3</v>
      </c>
      <c r="G235" s="26"/>
      <c r="H235" s="27"/>
    </row>
    <row r="236" spans="1:8" s="15" customFormat="1" outlineLevel="1" x14ac:dyDescent="0.2">
      <c r="A236" s="81" t="s">
        <v>282</v>
      </c>
      <c r="B236" s="82" t="s">
        <v>610</v>
      </c>
      <c r="C236" s="83" t="s">
        <v>611</v>
      </c>
      <c r="D236" s="82" t="s">
        <v>32</v>
      </c>
      <c r="E236" s="84">
        <v>1.4E-3</v>
      </c>
      <c r="F236" s="84">
        <v>1.37E-4</v>
      </c>
      <c r="G236" s="26"/>
      <c r="H236" s="27"/>
    </row>
    <row r="237" spans="1:8" s="15" customFormat="1" outlineLevel="1" x14ac:dyDescent="0.2">
      <c r="A237" s="81" t="s">
        <v>283</v>
      </c>
      <c r="B237" s="82" t="s">
        <v>612</v>
      </c>
      <c r="C237" s="83" t="s">
        <v>613</v>
      </c>
      <c r="D237" s="82" t="s">
        <v>32</v>
      </c>
      <c r="E237" s="84">
        <v>1.12E-2</v>
      </c>
      <c r="F237" s="84">
        <v>1.098E-3</v>
      </c>
      <c r="G237" s="26"/>
      <c r="H237" s="27"/>
    </row>
    <row r="238" spans="1:8" s="14" customFormat="1" ht="24" outlineLevel="1" x14ac:dyDescent="0.2">
      <c r="A238" s="81" t="s">
        <v>284</v>
      </c>
      <c r="B238" s="82" t="s">
        <v>614</v>
      </c>
      <c r="C238" s="83" t="s">
        <v>615</v>
      </c>
      <c r="D238" s="82" t="s">
        <v>32</v>
      </c>
      <c r="E238" s="84">
        <v>3.8999999999999998E-3</v>
      </c>
      <c r="F238" s="84">
        <v>3.8200000000000002E-4</v>
      </c>
      <c r="G238" s="26"/>
      <c r="H238" s="27"/>
    </row>
    <row r="239" spans="1:8" s="14" customFormat="1" ht="34.5" customHeight="1" outlineLevel="1" x14ac:dyDescent="0.2">
      <c r="A239" s="81" t="s">
        <v>285</v>
      </c>
      <c r="B239" s="82" t="s">
        <v>616</v>
      </c>
      <c r="C239" s="83" t="s">
        <v>617</v>
      </c>
      <c r="D239" s="82" t="s">
        <v>32</v>
      </c>
      <c r="E239" s="84">
        <v>5.2999999999999999E-2</v>
      </c>
      <c r="F239" s="84">
        <v>5.1939999999999998E-3</v>
      </c>
      <c r="G239" s="26"/>
      <c r="H239" s="27"/>
    </row>
    <row r="240" spans="1:8" ht="51" x14ac:dyDescent="0.2">
      <c r="A240" s="71" t="s">
        <v>286</v>
      </c>
      <c r="B240" s="72" t="s">
        <v>618</v>
      </c>
      <c r="C240" s="72" t="s">
        <v>619</v>
      </c>
      <c r="D240" s="71" t="s">
        <v>295</v>
      </c>
      <c r="E240" s="86">
        <v>6.8000000000000005E-2</v>
      </c>
      <c r="F240" s="86"/>
      <c r="G240" s="24"/>
      <c r="H240" s="25"/>
    </row>
    <row r="241" spans="1:8" s="13" customFormat="1" outlineLevel="1" x14ac:dyDescent="0.2">
      <c r="A241" s="73" t="s">
        <v>287</v>
      </c>
      <c r="B241" s="74" t="s">
        <v>10</v>
      </c>
      <c r="C241" s="75" t="s">
        <v>13</v>
      </c>
      <c r="D241" s="74" t="s">
        <v>14</v>
      </c>
      <c r="E241" s="76">
        <v>31.41</v>
      </c>
      <c r="F241" s="76">
        <v>2.1358999999999999</v>
      </c>
      <c r="G241" s="26"/>
      <c r="H241" s="27"/>
    </row>
    <row r="242" spans="1:8" s="14" customFormat="1" outlineLevel="1" x14ac:dyDescent="0.2">
      <c r="A242" s="73" t="s">
        <v>288</v>
      </c>
      <c r="B242" s="74" t="s">
        <v>16</v>
      </c>
      <c r="C242" s="75" t="s">
        <v>17</v>
      </c>
      <c r="D242" s="74" t="s">
        <v>14</v>
      </c>
      <c r="E242" s="76">
        <v>0.14000000000000001</v>
      </c>
      <c r="F242" s="76">
        <v>9.5200000000000007E-3</v>
      </c>
      <c r="G242" s="26"/>
      <c r="H242" s="27"/>
    </row>
    <row r="243" spans="1:8" s="15" customFormat="1" ht="24" outlineLevel="1" x14ac:dyDescent="0.2">
      <c r="A243" s="77" t="s">
        <v>289</v>
      </c>
      <c r="B243" s="78" t="s">
        <v>39</v>
      </c>
      <c r="C243" s="79" t="s">
        <v>36</v>
      </c>
      <c r="D243" s="78" t="s">
        <v>21</v>
      </c>
      <c r="E243" s="80">
        <v>0.05</v>
      </c>
      <c r="F243" s="80">
        <v>3.3999999999999998E-3</v>
      </c>
      <c r="G243" s="26"/>
      <c r="H243" s="27"/>
    </row>
    <row r="244" spans="1:8" s="15" customFormat="1" ht="24" outlineLevel="1" x14ac:dyDescent="0.2">
      <c r="A244" s="77" t="s">
        <v>290</v>
      </c>
      <c r="B244" s="78" t="s">
        <v>44</v>
      </c>
      <c r="C244" s="79" t="s">
        <v>45</v>
      </c>
      <c r="D244" s="78" t="s">
        <v>21</v>
      </c>
      <c r="E244" s="80">
        <v>0.09</v>
      </c>
      <c r="F244" s="80">
        <v>6.1199999999999996E-3</v>
      </c>
      <c r="G244" s="26"/>
      <c r="H244" s="27"/>
    </row>
    <row r="245" spans="1:8" s="14" customFormat="1" ht="24" outlineLevel="1" x14ac:dyDescent="0.2">
      <c r="A245" s="81" t="s">
        <v>291</v>
      </c>
      <c r="B245" s="82" t="s">
        <v>620</v>
      </c>
      <c r="C245" s="83" t="s">
        <v>621</v>
      </c>
      <c r="D245" s="82" t="s">
        <v>32</v>
      </c>
      <c r="E245" s="84">
        <v>3.8E-3</v>
      </c>
      <c r="F245" s="84">
        <v>2.5799999999999998E-4</v>
      </c>
      <c r="G245" s="26"/>
      <c r="H245" s="27"/>
    </row>
    <row r="246" spans="1:8" s="14" customFormat="1" outlineLevel="1" x14ac:dyDescent="0.2">
      <c r="A246" s="81" t="s">
        <v>292</v>
      </c>
      <c r="B246" s="82" t="s">
        <v>612</v>
      </c>
      <c r="C246" s="83" t="s">
        <v>613</v>
      </c>
      <c r="D246" s="82" t="s">
        <v>32</v>
      </c>
      <c r="E246" s="84">
        <v>0.16900000000000001</v>
      </c>
      <c r="F246" s="84">
        <v>1.1492E-2</v>
      </c>
      <c r="G246" s="26"/>
      <c r="H246" s="27"/>
    </row>
    <row r="247" spans="1:8" s="14" customFormat="1" ht="24" outlineLevel="1" x14ac:dyDescent="0.2">
      <c r="A247" s="81" t="s">
        <v>293</v>
      </c>
      <c r="B247" s="82" t="s">
        <v>622</v>
      </c>
      <c r="C247" s="83" t="s">
        <v>623</v>
      </c>
      <c r="D247" s="82" t="s">
        <v>32</v>
      </c>
      <c r="E247" s="84">
        <v>0.24</v>
      </c>
      <c r="F247" s="84">
        <v>1.6320000000000001E-2</v>
      </c>
      <c r="G247" s="26"/>
      <c r="H247" s="27"/>
    </row>
    <row r="248" spans="1:8" ht="51" x14ac:dyDescent="0.2">
      <c r="A248" s="71" t="s">
        <v>294</v>
      </c>
      <c r="B248" s="72" t="s">
        <v>624</v>
      </c>
      <c r="C248" s="72" t="s">
        <v>625</v>
      </c>
      <c r="D248" s="71" t="s">
        <v>626</v>
      </c>
      <c r="E248" s="86">
        <v>0.06</v>
      </c>
      <c r="F248" s="86"/>
      <c r="G248" s="24"/>
      <c r="H248" s="25"/>
    </row>
    <row r="249" spans="1:8" s="13" customFormat="1" outlineLevel="1" x14ac:dyDescent="0.2">
      <c r="A249" s="73" t="s">
        <v>296</v>
      </c>
      <c r="B249" s="74" t="s">
        <v>10</v>
      </c>
      <c r="C249" s="75" t="s">
        <v>13</v>
      </c>
      <c r="D249" s="74" t="s">
        <v>14</v>
      </c>
      <c r="E249" s="76">
        <v>38.4</v>
      </c>
      <c r="F249" s="76">
        <v>2.3039999999999998</v>
      </c>
      <c r="G249" s="26"/>
      <c r="H249" s="27"/>
    </row>
    <row r="250" spans="1:8" s="14" customFormat="1" outlineLevel="1" x14ac:dyDescent="0.2">
      <c r="A250" s="73" t="s">
        <v>297</v>
      </c>
      <c r="B250" s="74" t="s">
        <v>16</v>
      </c>
      <c r="C250" s="75" t="s">
        <v>17</v>
      </c>
      <c r="D250" s="74" t="s">
        <v>14</v>
      </c>
      <c r="E250" s="76">
        <v>0.43</v>
      </c>
      <c r="F250" s="76">
        <v>2.58E-2</v>
      </c>
      <c r="G250" s="26"/>
      <c r="H250" s="27"/>
    </row>
    <row r="251" spans="1:8" s="15" customFormat="1" ht="24" outlineLevel="1" x14ac:dyDescent="0.2">
      <c r="A251" s="77" t="s">
        <v>298</v>
      </c>
      <c r="B251" s="78" t="s">
        <v>44</v>
      </c>
      <c r="C251" s="79" t="s">
        <v>45</v>
      </c>
      <c r="D251" s="78" t="s">
        <v>21</v>
      </c>
      <c r="E251" s="80">
        <v>0.43</v>
      </c>
      <c r="F251" s="80">
        <v>2.58E-2</v>
      </c>
      <c r="G251" s="26"/>
      <c r="H251" s="27"/>
    </row>
    <row r="252" spans="1:8" s="15" customFormat="1" outlineLevel="1" x14ac:dyDescent="0.2">
      <c r="A252" s="81" t="s">
        <v>299</v>
      </c>
      <c r="B252" s="82" t="s">
        <v>612</v>
      </c>
      <c r="C252" s="83" t="s">
        <v>613</v>
      </c>
      <c r="D252" s="82" t="s">
        <v>32</v>
      </c>
      <c r="E252" s="84">
        <v>9.5000000000000001E-2</v>
      </c>
      <c r="F252" s="84">
        <v>5.7000000000000002E-3</v>
      </c>
      <c r="G252" s="26"/>
      <c r="H252" s="27"/>
    </row>
    <row r="253" spans="1:8" s="15" customFormat="1" ht="24" outlineLevel="1" x14ac:dyDescent="0.2">
      <c r="A253" s="81" t="s">
        <v>300</v>
      </c>
      <c r="B253" s="82" t="s">
        <v>614</v>
      </c>
      <c r="C253" s="83" t="s">
        <v>615</v>
      </c>
      <c r="D253" s="82" t="s">
        <v>32</v>
      </c>
      <c r="E253" s="84">
        <v>2.9999999999999997E-4</v>
      </c>
      <c r="F253" s="84">
        <v>1.8E-5</v>
      </c>
      <c r="G253" s="26"/>
      <c r="H253" s="27"/>
    </row>
    <row r="254" spans="1:8" s="14" customFormat="1" outlineLevel="1" x14ac:dyDescent="0.2">
      <c r="A254" s="81" t="s">
        <v>301</v>
      </c>
      <c r="B254" s="82" t="s">
        <v>627</v>
      </c>
      <c r="C254" s="83" t="s">
        <v>628</v>
      </c>
      <c r="D254" s="82" t="s">
        <v>93</v>
      </c>
      <c r="E254" s="84">
        <v>113</v>
      </c>
      <c r="F254" s="84">
        <v>6.78</v>
      </c>
      <c r="G254" s="26"/>
      <c r="H254" s="27"/>
    </row>
    <row r="255" spans="1:8" s="14" customFormat="1" outlineLevel="1" x14ac:dyDescent="0.2">
      <c r="A255" s="71" t="s">
        <v>303</v>
      </c>
      <c r="B255" s="72" t="s">
        <v>307</v>
      </c>
      <c r="C255" s="72" t="s">
        <v>629</v>
      </c>
      <c r="D255" s="71" t="s">
        <v>97</v>
      </c>
      <c r="E255" s="86">
        <v>2</v>
      </c>
      <c r="F255" s="86"/>
      <c r="G255" s="26"/>
      <c r="H255" s="27"/>
    </row>
    <row r="256" spans="1:8" s="14" customFormat="1" outlineLevel="1" x14ac:dyDescent="0.2">
      <c r="A256" s="71" t="s">
        <v>306</v>
      </c>
      <c r="B256" s="72" t="s">
        <v>307</v>
      </c>
      <c r="C256" s="72" t="s">
        <v>630</v>
      </c>
      <c r="D256" s="71" t="s">
        <v>97</v>
      </c>
      <c r="E256" s="86">
        <v>6</v>
      </c>
      <c r="F256" s="86"/>
      <c r="G256" s="26"/>
      <c r="H256" s="27"/>
    </row>
    <row r="257" spans="1:8" s="14" customFormat="1" outlineLevel="1" x14ac:dyDescent="0.2">
      <c r="A257" s="71" t="s">
        <v>308</v>
      </c>
      <c r="B257" s="72" t="s">
        <v>307</v>
      </c>
      <c r="C257" s="72" t="s">
        <v>631</v>
      </c>
      <c r="D257" s="71" t="s">
        <v>97</v>
      </c>
      <c r="E257" s="86">
        <v>6</v>
      </c>
      <c r="F257" s="86"/>
      <c r="G257" s="26"/>
      <c r="H257" s="27"/>
    </row>
    <row r="258" spans="1:8" s="14" customFormat="1" ht="114.75" outlineLevel="1" x14ac:dyDescent="0.2">
      <c r="A258" s="71" t="s">
        <v>309</v>
      </c>
      <c r="B258" s="72" t="s">
        <v>632</v>
      </c>
      <c r="C258" s="72" t="s">
        <v>633</v>
      </c>
      <c r="D258" s="71" t="s">
        <v>634</v>
      </c>
      <c r="E258" s="86">
        <v>0.34200000000000003</v>
      </c>
      <c r="F258" s="86"/>
      <c r="G258" s="26"/>
      <c r="H258" s="27"/>
    </row>
    <row r="259" spans="1:8" s="14" customFormat="1" outlineLevel="1" x14ac:dyDescent="0.2">
      <c r="A259" s="73" t="s">
        <v>377</v>
      </c>
      <c r="B259" s="74" t="s">
        <v>10</v>
      </c>
      <c r="C259" s="75" t="s">
        <v>13</v>
      </c>
      <c r="D259" s="74" t="s">
        <v>14</v>
      </c>
      <c r="E259" s="76">
        <v>257.92</v>
      </c>
      <c r="F259" s="76">
        <v>88.208600000000004</v>
      </c>
      <c r="G259" s="26"/>
      <c r="H259" s="27"/>
    </row>
    <row r="260" spans="1:8" s="14" customFormat="1" outlineLevel="1" x14ac:dyDescent="0.2">
      <c r="A260" s="73" t="s">
        <v>378</v>
      </c>
      <c r="B260" s="74" t="s">
        <v>16</v>
      </c>
      <c r="C260" s="75" t="s">
        <v>17</v>
      </c>
      <c r="D260" s="74" t="s">
        <v>14</v>
      </c>
      <c r="E260" s="76">
        <v>0.85</v>
      </c>
      <c r="F260" s="76">
        <v>0.29070000000000001</v>
      </c>
      <c r="G260" s="26"/>
      <c r="H260" s="27"/>
    </row>
    <row r="261" spans="1:8" x14ac:dyDescent="0.2">
      <c r="A261" s="77" t="s">
        <v>379</v>
      </c>
      <c r="B261" s="78" t="s">
        <v>72</v>
      </c>
      <c r="C261" s="79" t="s">
        <v>33</v>
      </c>
      <c r="D261" s="78" t="s">
        <v>21</v>
      </c>
      <c r="E261" s="80">
        <v>8.0399999999999991</v>
      </c>
      <c r="F261" s="80">
        <v>2.7496999999999998</v>
      </c>
      <c r="G261" s="28"/>
      <c r="H261" s="29"/>
    </row>
    <row r="262" spans="1:8" x14ac:dyDescent="0.2">
      <c r="A262" s="77" t="s">
        <v>380</v>
      </c>
      <c r="B262" s="78" t="s">
        <v>19</v>
      </c>
      <c r="C262" s="79" t="s">
        <v>20</v>
      </c>
      <c r="D262" s="78" t="s">
        <v>21</v>
      </c>
      <c r="E262" s="80">
        <v>0.36</v>
      </c>
      <c r="F262" s="80">
        <v>0.12311999999999999</v>
      </c>
      <c r="G262" s="24"/>
      <c r="H262" s="25"/>
    </row>
    <row r="263" spans="1:8" s="13" customFormat="1" outlineLevel="1" x14ac:dyDescent="0.2">
      <c r="A263" s="77" t="s">
        <v>381</v>
      </c>
      <c r="B263" s="78" t="s">
        <v>52</v>
      </c>
      <c r="C263" s="79" t="s">
        <v>53</v>
      </c>
      <c r="D263" s="78" t="s">
        <v>21</v>
      </c>
      <c r="E263" s="80">
        <v>21.6</v>
      </c>
      <c r="F263" s="80">
        <v>7.3872</v>
      </c>
      <c r="G263" s="26"/>
      <c r="H263" s="27"/>
    </row>
    <row r="264" spans="1:8" s="14" customFormat="1" ht="24" outlineLevel="1" x14ac:dyDescent="0.2">
      <c r="A264" s="77" t="s">
        <v>414</v>
      </c>
      <c r="B264" s="78" t="s">
        <v>44</v>
      </c>
      <c r="C264" s="79" t="s">
        <v>45</v>
      </c>
      <c r="D264" s="78" t="s">
        <v>21</v>
      </c>
      <c r="E264" s="80">
        <v>0.49</v>
      </c>
      <c r="F264" s="80">
        <v>0.16758000000000001</v>
      </c>
      <c r="G264" s="26"/>
      <c r="H264" s="27"/>
    </row>
    <row r="265" spans="1:8" s="15" customFormat="1" outlineLevel="1" x14ac:dyDescent="0.2">
      <c r="A265" s="77" t="s">
        <v>415</v>
      </c>
      <c r="B265" s="78" t="s">
        <v>75</v>
      </c>
      <c r="C265" s="79" t="s">
        <v>60</v>
      </c>
      <c r="D265" s="78" t="s">
        <v>21</v>
      </c>
      <c r="E265" s="80">
        <v>80</v>
      </c>
      <c r="F265" s="80">
        <v>27.36</v>
      </c>
      <c r="G265" s="26"/>
      <c r="H265" s="27"/>
    </row>
    <row r="266" spans="1:8" s="15" customFormat="1" ht="24" outlineLevel="1" x14ac:dyDescent="0.2">
      <c r="A266" s="81" t="s">
        <v>416</v>
      </c>
      <c r="B266" s="82" t="s">
        <v>635</v>
      </c>
      <c r="C266" s="83" t="s">
        <v>636</v>
      </c>
      <c r="D266" s="82" t="s">
        <v>26</v>
      </c>
      <c r="E266" s="84">
        <v>110</v>
      </c>
      <c r="F266" s="84">
        <v>37.619999999999997</v>
      </c>
      <c r="G266" s="26"/>
      <c r="H266" s="27"/>
    </row>
    <row r="267" spans="1:8" s="15" customFormat="1" outlineLevel="1" x14ac:dyDescent="0.2">
      <c r="A267" s="81" t="s">
        <v>417</v>
      </c>
      <c r="B267" s="82" t="s">
        <v>637</v>
      </c>
      <c r="C267" s="83" t="s">
        <v>638</v>
      </c>
      <c r="D267" s="82" t="s">
        <v>97</v>
      </c>
      <c r="E267" s="84">
        <v>2400</v>
      </c>
      <c r="F267" s="84">
        <v>820.8</v>
      </c>
      <c r="G267" s="26"/>
      <c r="H267" s="27"/>
    </row>
    <row r="268" spans="1:8" s="15" customFormat="1" outlineLevel="1" x14ac:dyDescent="0.2">
      <c r="A268" s="81" t="s">
        <v>418</v>
      </c>
      <c r="B268" s="82" t="s">
        <v>639</v>
      </c>
      <c r="C268" s="83" t="s">
        <v>203</v>
      </c>
      <c r="D268" s="82" t="s">
        <v>97</v>
      </c>
      <c r="E268" s="84">
        <v>200</v>
      </c>
      <c r="F268" s="84">
        <v>68.400000000000006</v>
      </c>
      <c r="G268" s="26"/>
      <c r="H268" s="27"/>
    </row>
    <row r="269" spans="1:8" s="15" customFormat="1" ht="24" outlineLevel="1" x14ac:dyDescent="0.2">
      <c r="A269" s="81" t="s">
        <v>419</v>
      </c>
      <c r="B269" s="82" t="s">
        <v>640</v>
      </c>
      <c r="C269" s="83" t="s">
        <v>641</v>
      </c>
      <c r="D269" s="82" t="s">
        <v>32</v>
      </c>
      <c r="E269" s="84">
        <v>1</v>
      </c>
      <c r="F269" s="84">
        <v>0.34200000000000003</v>
      </c>
      <c r="G269" s="26"/>
      <c r="H269" s="27"/>
    </row>
    <row r="270" spans="1:8" s="14" customFormat="1" ht="15.75" outlineLevel="1" x14ac:dyDescent="0.25">
      <c r="A270" s="87" t="s">
        <v>642</v>
      </c>
      <c r="B270" s="87"/>
      <c r="C270" s="87"/>
      <c r="D270" s="87"/>
      <c r="E270" s="87"/>
      <c r="F270" s="87"/>
      <c r="G270" s="26"/>
      <c r="H270" s="27"/>
    </row>
    <row r="271" spans="1:8" s="14" customFormat="1" ht="51" outlineLevel="1" x14ac:dyDescent="0.2">
      <c r="A271" s="71" t="s">
        <v>310</v>
      </c>
      <c r="B271" s="72" t="s">
        <v>643</v>
      </c>
      <c r="C271" s="72" t="s">
        <v>644</v>
      </c>
      <c r="D271" s="71" t="s">
        <v>128</v>
      </c>
      <c r="E271" s="86">
        <v>1.23</v>
      </c>
      <c r="F271" s="86"/>
      <c r="G271" s="26"/>
      <c r="H271" s="27"/>
    </row>
    <row r="272" spans="1:8" s="14" customFormat="1" outlineLevel="1" x14ac:dyDescent="0.2">
      <c r="A272" s="73" t="s">
        <v>420</v>
      </c>
      <c r="B272" s="74" t="s">
        <v>10</v>
      </c>
      <c r="C272" s="75" t="s">
        <v>13</v>
      </c>
      <c r="D272" s="74" t="s">
        <v>14</v>
      </c>
      <c r="E272" s="76">
        <v>2.5</v>
      </c>
      <c r="F272" s="76">
        <v>3.0750000000000002</v>
      </c>
      <c r="G272" s="26"/>
      <c r="H272" s="27"/>
    </row>
    <row r="273" spans="1:8" s="14" customFormat="1" outlineLevel="1" x14ac:dyDescent="0.2">
      <c r="A273" s="73" t="s">
        <v>421</v>
      </c>
      <c r="B273" s="74" t="s">
        <v>16</v>
      </c>
      <c r="C273" s="75" t="s">
        <v>17</v>
      </c>
      <c r="D273" s="74" t="s">
        <v>14</v>
      </c>
      <c r="E273" s="76">
        <v>0.55000000000000004</v>
      </c>
      <c r="F273" s="76">
        <v>0.67649999999999999</v>
      </c>
      <c r="G273" s="26"/>
      <c r="H273" s="27"/>
    </row>
    <row r="274" spans="1:8" s="14" customFormat="1" outlineLevel="1" x14ac:dyDescent="0.2">
      <c r="A274" s="77" t="s">
        <v>422</v>
      </c>
      <c r="B274" s="78" t="s">
        <v>123</v>
      </c>
      <c r="C274" s="79" t="s">
        <v>28</v>
      </c>
      <c r="D274" s="78" t="s">
        <v>21</v>
      </c>
      <c r="E274" s="80">
        <v>0.09</v>
      </c>
      <c r="F274" s="80">
        <v>0.11070000000000001</v>
      </c>
      <c r="G274" s="26"/>
      <c r="H274" s="27"/>
    </row>
    <row r="275" spans="1:8" s="14" customFormat="1" ht="36" outlineLevel="1" x14ac:dyDescent="0.2">
      <c r="A275" s="77" t="s">
        <v>423</v>
      </c>
      <c r="B275" s="78" t="s">
        <v>645</v>
      </c>
      <c r="C275" s="79" t="s">
        <v>646</v>
      </c>
      <c r="D275" s="78" t="s">
        <v>21</v>
      </c>
      <c r="E275" s="80">
        <v>0.46</v>
      </c>
      <c r="F275" s="80">
        <v>0.56579999999999997</v>
      </c>
      <c r="G275" s="26"/>
      <c r="H275" s="27"/>
    </row>
    <row r="276" spans="1:8" s="14" customFormat="1" outlineLevel="1" x14ac:dyDescent="0.2">
      <c r="A276" s="77" t="s">
        <v>424</v>
      </c>
      <c r="B276" s="78" t="s">
        <v>647</v>
      </c>
      <c r="C276" s="79" t="s">
        <v>648</v>
      </c>
      <c r="D276" s="78" t="s">
        <v>21</v>
      </c>
      <c r="E276" s="80">
        <v>0.93</v>
      </c>
      <c r="F276" s="80">
        <v>1.1438999999999999</v>
      </c>
      <c r="G276" s="26"/>
      <c r="H276" s="27"/>
    </row>
    <row r="277" spans="1:8" s="14" customFormat="1" outlineLevel="1" x14ac:dyDescent="0.2">
      <c r="A277" s="81" t="s">
        <v>425</v>
      </c>
      <c r="B277" s="82" t="s">
        <v>127</v>
      </c>
      <c r="C277" s="83" t="s">
        <v>66</v>
      </c>
      <c r="D277" s="82" t="s">
        <v>128</v>
      </c>
      <c r="E277" s="84">
        <v>0.15</v>
      </c>
      <c r="F277" s="84">
        <v>0.1845</v>
      </c>
      <c r="G277" s="26"/>
      <c r="H277" s="27"/>
    </row>
    <row r="278" spans="1:8" s="14" customFormat="1" outlineLevel="1" x14ac:dyDescent="0.2">
      <c r="A278" s="81" t="s">
        <v>426</v>
      </c>
      <c r="B278" s="82" t="s">
        <v>649</v>
      </c>
      <c r="C278" s="83" t="s">
        <v>650</v>
      </c>
      <c r="D278" s="82" t="s">
        <v>128</v>
      </c>
      <c r="E278" s="84">
        <v>0.11</v>
      </c>
      <c r="F278" s="84">
        <v>0.1353</v>
      </c>
      <c r="G278" s="26"/>
      <c r="H278" s="27"/>
    </row>
    <row r="279" spans="1:8" ht="24" x14ac:dyDescent="0.2">
      <c r="A279" s="81" t="s">
        <v>427</v>
      </c>
      <c r="B279" s="82" t="s">
        <v>651</v>
      </c>
      <c r="C279" s="83" t="s">
        <v>652</v>
      </c>
      <c r="D279" s="82" t="s">
        <v>128</v>
      </c>
      <c r="E279" s="84">
        <v>0.1</v>
      </c>
      <c r="F279" s="84">
        <v>0.123</v>
      </c>
      <c r="G279" s="26"/>
      <c r="H279" s="25"/>
    </row>
    <row r="280" spans="1:8" ht="24" x14ac:dyDescent="0.2">
      <c r="A280" s="81" t="s">
        <v>428</v>
      </c>
      <c r="B280" s="82" t="s">
        <v>653</v>
      </c>
      <c r="C280" s="83" t="s">
        <v>654</v>
      </c>
      <c r="D280" s="82" t="s">
        <v>128</v>
      </c>
      <c r="E280" s="84">
        <v>0.09</v>
      </c>
      <c r="F280" s="84">
        <v>0.11070000000000001</v>
      </c>
      <c r="G280" s="26"/>
      <c r="H280" s="25"/>
    </row>
    <row r="281" spans="1:8" ht="24" x14ac:dyDescent="0.2">
      <c r="A281" s="81" t="s">
        <v>429</v>
      </c>
      <c r="B281" s="82" t="s">
        <v>655</v>
      </c>
      <c r="C281" s="83" t="s">
        <v>656</v>
      </c>
      <c r="D281" s="82" t="s">
        <v>128</v>
      </c>
      <c r="E281" s="84">
        <v>1</v>
      </c>
      <c r="F281" s="84">
        <v>1.23</v>
      </c>
      <c r="G281" s="26"/>
      <c r="H281" s="25"/>
    </row>
    <row r="282" spans="1:8" ht="25.5" x14ac:dyDescent="0.2">
      <c r="A282" s="71" t="s">
        <v>311</v>
      </c>
      <c r="B282" s="72" t="s">
        <v>657</v>
      </c>
      <c r="C282" s="72" t="s">
        <v>658</v>
      </c>
      <c r="D282" s="71" t="s">
        <v>659</v>
      </c>
      <c r="E282" s="86">
        <v>2.5000000000000001E-2</v>
      </c>
      <c r="F282" s="86"/>
      <c r="G282" s="26"/>
      <c r="H282" s="25"/>
    </row>
    <row r="283" spans="1:8" x14ac:dyDescent="0.2">
      <c r="A283" s="73" t="s">
        <v>430</v>
      </c>
      <c r="B283" s="74" t="s">
        <v>10</v>
      </c>
      <c r="C283" s="75" t="s">
        <v>13</v>
      </c>
      <c r="D283" s="74" t="s">
        <v>14</v>
      </c>
      <c r="E283" s="76">
        <v>180</v>
      </c>
      <c r="F283" s="76">
        <v>4.5</v>
      </c>
      <c r="G283" s="26"/>
      <c r="H283" s="25"/>
    </row>
    <row r="284" spans="1:8" x14ac:dyDescent="0.2">
      <c r="A284" s="73" t="s">
        <v>431</v>
      </c>
      <c r="B284" s="74" t="s">
        <v>16</v>
      </c>
      <c r="C284" s="75" t="s">
        <v>17</v>
      </c>
      <c r="D284" s="74" t="s">
        <v>14</v>
      </c>
      <c r="E284" s="76">
        <v>18.13</v>
      </c>
      <c r="F284" s="76">
        <v>0.45324999999999999</v>
      </c>
      <c r="G284" s="26"/>
      <c r="H284" s="25"/>
    </row>
    <row r="285" spans="1:8" x14ac:dyDescent="0.2">
      <c r="A285" s="77" t="s">
        <v>432</v>
      </c>
      <c r="B285" s="78" t="s">
        <v>660</v>
      </c>
      <c r="C285" s="79" t="s">
        <v>661</v>
      </c>
      <c r="D285" s="78" t="s">
        <v>21</v>
      </c>
      <c r="E285" s="80">
        <v>48</v>
      </c>
      <c r="F285" s="80">
        <v>1.2</v>
      </c>
      <c r="G285" s="26"/>
      <c r="H285" s="25"/>
    </row>
    <row r="286" spans="1:8" ht="24" x14ac:dyDescent="0.2">
      <c r="A286" s="77" t="s">
        <v>433</v>
      </c>
      <c r="B286" s="78" t="s">
        <v>565</v>
      </c>
      <c r="C286" s="79" t="s">
        <v>566</v>
      </c>
      <c r="D286" s="78" t="s">
        <v>21</v>
      </c>
      <c r="E286" s="80">
        <v>18</v>
      </c>
      <c r="F286" s="80">
        <v>0.45</v>
      </c>
      <c r="G286" s="26"/>
      <c r="H286" s="25"/>
    </row>
    <row r="287" spans="1:8" ht="24" x14ac:dyDescent="0.2">
      <c r="A287" s="77" t="s">
        <v>434</v>
      </c>
      <c r="B287" s="78" t="s">
        <v>44</v>
      </c>
      <c r="C287" s="79" t="s">
        <v>45</v>
      </c>
      <c r="D287" s="78" t="s">
        <v>21</v>
      </c>
      <c r="E287" s="80">
        <v>0.13</v>
      </c>
      <c r="F287" s="80">
        <v>3.2499999999999999E-3</v>
      </c>
      <c r="G287" s="26"/>
      <c r="H287" s="25"/>
    </row>
    <row r="288" spans="1:8" x14ac:dyDescent="0.2">
      <c r="A288" s="81" t="s">
        <v>435</v>
      </c>
      <c r="B288" s="82" t="s">
        <v>127</v>
      </c>
      <c r="C288" s="83" t="s">
        <v>66</v>
      </c>
      <c r="D288" s="82" t="s">
        <v>128</v>
      </c>
      <c r="E288" s="84">
        <v>0.2</v>
      </c>
      <c r="F288" s="84">
        <v>5.0000000000000001E-3</v>
      </c>
      <c r="G288" s="24"/>
      <c r="H288" s="25"/>
    </row>
    <row r="289" spans="1:8" s="13" customFormat="1" outlineLevel="1" x14ac:dyDescent="0.2">
      <c r="A289" s="81" t="s">
        <v>436</v>
      </c>
      <c r="B289" s="82" t="s">
        <v>662</v>
      </c>
      <c r="C289" s="83" t="s">
        <v>663</v>
      </c>
      <c r="D289" s="82" t="s">
        <v>26</v>
      </c>
      <c r="E289" s="84">
        <v>250</v>
      </c>
      <c r="F289" s="84">
        <v>6.25</v>
      </c>
      <c r="G289" s="26"/>
      <c r="H289" s="27"/>
    </row>
    <row r="290" spans="1:8" s="14" customFormat="1" outlineLevel="1" x14ac:dyDescent="0.2">
      <c r="A290" s="81" t="s">
        <v>437</v>
      </c>
      <c r="B290" s="82" t="s">
        <v>664</v>
      </c>
      <c r="C290" s="83" t="s">
        <v>665</v>
      </c>
      <c r="D290" s="82" t="s">
        <v>128</v>
      </c>
      <c r="E290" s="84">
        <v>102</v>
      </c>
      <c r="F290" s="84">
        <v>2.5499999999999998</v>
      </c>
      <c r="G290" s="26"/>
      <c r="H290" s="27"/>
    </row>
    <row r="291" spans="1:8" s="15" customFormat="1" ht="63.75" outlineLevel="1" x14ac:dyDescent="0.2">
      <c r="A291" s="71" t="s">
        <v>312</v>
      </c>
      <c r="B291" s="72" t="s">
        <v>666</v>
      </c>
      <c r="C291" s="72" t="s">
        <v>667</v>
      </c>
      <c r="D291" s="71" t="s">
        <v>668</v>
      </c>
      <c r="E291" s="86">
        <v>0.10077</v>
      </c>
      <c r="F291" s="86"/>
      <c r="G291" s="26"/>
      <c r="H291" s="27"/>
    </row>
    <row r="292" spans="1:8" s="15" customFormat="1" outlineLevel="1" x14ac:dyDescent="0.2">
      <c r="A292" s="73" t="s">
        <v>382</v>
      </c>
      <c r="B292" s="74" t="s">
        <v>10</v>
      </c>
      <c r="C292" s="75" t="s">
        <v>13</v>
      </c>
      <c r="D292" s="74" t="s">
        <v>14</v>
      </c>
      <c r="E292" s="76">
        <v>78.88</v>
      </c>
      <c r="F292" s="76">
        <v>7.9486999999999997</v>
      </c>
      <c r="G292" s="26"/>
      <c r="H292" s="27"/>
    </row>
    <row r="293" spans="1:8" s="15" customFormat="1" outlineLevel="1" x14ac:dyDescent="0.2">
      <c r="A293" s="73" t="s">
        <v>383</v>
      </c>
      <c r="B293" s="74" t="s">
        <v>16</v>
      </c>
      <c r="C293" s="75" t="s">
        <v>17</v>
      </c>
      <c r="D293" s="74" t="s">
        <v>14</v>
      </c>
      <c r="E293" s="76">
        <v>1.25</v>
      </c>
      <c r="F293" s="76">
        <v>0.12596299999999999</v>
      </c>
      <c r="G293" s="26"/>
      <c r="H293" s="27"/>
    </row>
    <row r="294" spans="1:8" s="15" customFormat="1" outlineLevel="1" x14ac:dyDescent="0.2">
      <c r="A294" s="77" t="s">
        <v>384</v>
      </c>
      <c r="B294" s="78" t="s">
        <v>123</v>
      </c>
      <c r="C294" s="79" t="s">
        <v>28</v>
      </c>
      <c r="D294" s="78" t="s">
        <v>21</v>
      </c>
      <c r="E294" s="80">
        <v>0.98</v>
      </c>
      <c r="F294" s="80">
        <v>9.8754999999999996E-2</v>
      </c>
      <c r="G294" s="26"/>
      <c r="H294" s="27"/>
    </row>
    <row r="295" spans="1:8" s="14" customFormat="1" ht="24" outlineLevel="1" x14ac:dyDescent="0.2">
      <c r="A295" s="77" t="s">
        <v>385</v>
      </c>
      <c r="B295" s="78" t="s">
        <v>565</v>
      </c>
      <c r="C295" s="79" t="s">
        <v>566</v>
      </c>
      <c r="D295" s="78" t="s">
        <v>21</v>
      </c>
      <c r="E295" s="80">
        <v>0.14000000000000001</v>
      </c>
      <c r="F295" s="80">
        <v>1.4108000000000001E-2</v>
      </c>
      <c r="G295" s="26"/>
      <c r="H295" s="27"/>
    </row>
    <row r="296" spans="1:8" s="14" customFormat="1" outlineLevel="1" x14ac:dyDescent="0.2">
      <c r="A296" s="77" t="s">
        <v>386</v>
      </c>
      <c r="B296" s="78" t="s">
        <v>49</v>
      </c>
      <c r="C296" s="79" t="s">
        <v>50</v>
      </c>
      <c r="D296" s="78" t="s">
        <v>21</v>
      </c>
      <c r="E296" s="80">
        <v>0.12</v>
      </c>
      <c r="F296" s="80">
        <v>1.2092E-2</v>
      </c>
      <c r="G296" s="26"/>
      <c r="H296" s="27"/>
    </row>
    <row r="297" spans="1:8" s="14" customFormat="1" outlineLevel="1" x14ac:dyDescent="0.2">
      <c r="A297" s="77" t="s">
        <v>669</v>
      </c>
      <c r="B297" s="78" t="s">
        <v>670</v>
      </c>
      <c r="C297" s="79" t="s">
        <v>671</v>
      </c>
      <c r="D297" s="78" t="s">
        <v>21</v>
      </c>
      <c r="E297" s="80">
        <v>1.4</v>
      </c>
      <c r="F297" s="80">
        <v>0.14107800000000001</v>
      </c>
      <c r="G297" s="26"/>
      <c r="H297" s="27"/>
    </row>
    <row r="298" spans="1:8" s="14" customFormat="1" ht="24" outlineLevel="1" x14ac:dyDescent="0.2">
      <c r="A298" s="77" t="s">
        <v>672</v>
      </c>
      <c r="B298" s="78" t="s">
        <v>673</v>
      </c>
      <c r="C298" s="79" t="s">
        <v>674</v>
      </c>
      <c r="D298" s="78" t="s">
        <v>21</v>
      </c>
      <c r="E298" s="80">
        <v>0.13</v>
      </c>
      <c r="F298" s="80">
        <v>1.3100000000000001E-2</v>
      </c>
      <c r="G298" s="26"/>
      <c r="H298" s="27"/>
    </row>
    <row r="299" spans="1:8" s="14" customFormat="1" outlineLevel="1" x14ac:dyDescent="0.2">
      <c r="A299" s="77" t="s">
        <v>675</v>
      </c>
      <c r="B299" s="78" t="s">
        <v>497</v>
      </c>
      <c r="C299" s="79" t="s">
        <v>498</v>
      </c>
      <c r="D299" s="78" t="s">
        <v>21</v>
      </c>
      <c r="E299" s="80">
        <v>0.86</v>
      </c>
      <c r="F299" s="80">
        <v>8.6662000000000003E-2</v>
      </c>
      <c r="G299" s="26"/>
      <c r="H299" s="27"/>
    </row>
    <row r="300" spans="1:8" s="14" customFormat="1" outlineLevel="1" x14ac:dyDescent="0.2">
      <c r="A300" s="77" t="s">
        <v>676</v>
      </c>
      <c r="B300" s="78" t="s">
        <v>677</v>
      </c>
      <c r="C300" s="79" t="s">
        <v>678</v>
      </c>
      <c r="D300" s="78" t="s">
        <v>21</v>
      </c>
      <c r="E300" s="80">
        <v>2.1</v>
      </c>
      <c r="F300" s="80">
        <v>0.211617</v>
      </c>
      <c r="G300" s="26"/>
      <c r="H300" s="27"/>
    </row>
    <row r="301" spans="1:8" s="14" customFormat="1" outlineLevel="1" x14ac:dyDescent="0.2">
      <c r="A301" s="81" t="s">
        <v>679</v>
      </c>
      <c r="B301" s="82" t="s">
        <v>304</v>
      </c>
      <c r="C301" s="83" t="s">
        <v>125</v>
      </c>
      <c r="D301" s="82" t="s">
        <v>128</v>
      </c>
      <c r="E301" s="84">
        <v>2.6</v>
      </c>
      <c r="F301" s="84">
        <v>0.26200200000000001</v>
      </c>
      <c r="G301" s="26"/>
      <c r="H301" s="27"/>
    </row>
    <row r="302" spans="1:8" s="14" customFormat="1" outlineLevel="1" x14ac:dyDescent="0.2">
      <c r="A302" s="81" t="s">
        <v>680</v>
      </c>
      <c r="B302" s="82" t="s">
        <v>681</v>
      </c>
      <c r="C302" s="83" t="s">
        <v>682</v>
      </c>
      <c r="D302" s="82" t="s">
        <v>154</v>
      </c>
      <c r="E302" s="84">
        <v>7</v>
      </c>
      <c r="F302" s="84">
        <v>0.70538999999999996</v>
      </c>
      <c r="G302" s="26"/>
      <c r="H302" s="27"/>
    </row>
    <row r="303" spans="1:8" s="14" customFormat="1" ht="33.75" customHeight="1" outlineLevel="1" x14ac:dyDescent="0.2">
      <c r="A303" s="81" t="s">
        <v>683</v>
      </c>
      <c r="B303" s="82" t="s">
        <v>684</v>
      </c>
      <c r="C303" s="83" t="s">
        <v>685</v>
      </c>
      <c r="D303" s="82" t="s">
        <v>97</v>
      </c>
      <c r="E303" s="84">
        <v>0.5</v>
      </c>
      <c r="F303" s="84">
        <v>5.0384999999999999E-2</v>
      </c>
      <c r="G303" s="26"/>
      <c r="H303" s="27"/>
    </row>
    <row r="304" spans="1:8" x14ac:dyDescent="0.2">
      <c r="A304" s="81" t="s">
        <v>686</v>
      </c>
      <c r="B304" s="82" t="s">
        <v>305</v>
      </c>
      <c r="C304" s="83" t="s">
        <v>158</v>
      </c>
      <c r="D304" s="82" t="s">
        <v>154</v>
      </c>
      <c r="E304" s="84">
        <v>1.8</v>
      </c>
      <c r="F304" s="84">
        <v>0.18138599999999999</v>
      </c>
      <c r="G304" s="26"/>
      <c r="H304" s="25"/>
    </row>
    <row r="305" spans="1:8" ht="38.25" x14ac:dyDescent="0.2">
      <c r="A305" s="71" t="s">
        <v>313</v>
      </c>
      <c r="B305" s="72" t="s">
        <v>687</v>
      </c>
      <c r="C305" s="72" t="s">
        <v>688</v>
      </c>
      <c r="D305" s="71" t="s">
        <v>32</v>
      </c>
      <c r="E305" s="86">
        <v>0.102785</v>
      </c>
      <c r="F305" s="86"/>
      <c r="G305" s="28"/>
      <c r="H305" s="29"/>
    </row>
    <row r="306" spans="1:8" ht="15.75" x14ac:dyDescent="0.25">
      <c r="A306" s="87" t="s">
        <v>689</v>
      </c>
      <c r="B306" s="87"/>
      <c r="C306" s="87"/>
      <c r="D306" s="87"/>
      <c r="E306" s="87"/>
      <c r="F306" s="87"/>
      <c r="G306" s="28"/>
      <c r="H306" s="29"/>
    </row>
    <row r="307" spans="1:8" ht="76.5" x14ac:dyDescent="0.2">
      <c r="A307" s="71" t="s">
        <v>10</v>
      </c>
      <c r="B307" s="72" t="s">
        <v>690</v>
      </c>
      <c r="C307" s="72" t="s">
        <v>691</v>
      </c>
      <c r="D307" s="71" t="s">
        <v>97</v>
      </c>
      <c r="E307" s="86">
        <v>10</v>
      </c>
      <c r="F307" s="86"/>
      <c r="G307" s="24"/>
      <c r="H307" s="25"/>
    </row>
    <row r="308" spans="1:8" s="13" customFormat="1" outlineLevel="1" x14ac:dyDescent="0.2">
      <c r="A308" s="73" t="s">
        <v>12</v>
      </c>
      <c r="B308" s="74" t="s">
        <v>10</v>
      </c>
      <c r="C308" s="75" t="s">
        <v>13</v>
      </c>
      <c r="D308" s="74" t="s">
        <v>14</v>
      </c>
      <c r="E308" s="76">
        <v>1.56</v>
      </c>
      <c r="F308" s="76">
        <v>15.6</v>
      </c>
      <c r="G308" s="26"/>
      <c r="H308" s="27"/>
    </row>
    <row r="309" spans="1:8" s="14" customFormat="1" outlineLevel="1" x14ac:dyDescent="0.2">
      <c r="A309" s="73" t="s">
        <v>15</v>
      </c>
      <c r="B309" s="74" t="s">
        <v>16</v>
      </c>
      <c r="C309" s="75" t="s">
        <v>17</v>
      </c>
      <c r="D309" s="74" t="s">
        <v>14</v>
      </c>
      <c r="E309" s="76">
        <v>2E-3</v>
      </c>
      <c r="F309" s="76">
        <v>0.02</v>
      </c>
      <c r="G309" s="26"/>
      <c r="H309" s="27"/>
    </row>
    <row r="310" spans="1:8" s="15" customFormat="1" outlineLevel="1" x14ac:dyDescent="0.2">
      <c r="A310" s="77" t="s">
        <v>18</v>
      </c>
      <c r="B310" s="78" t="s">
        <v>72</v>
      </c>
      <c r="C310" s="79" t="s">
        <v>33</v>
      </c>
      <c r="D310" s="78" t="s">
        <v>21</v>
      </c>
      <c r="E310" s="80">
        <v>0.04</v>
      </c>
      <c r="F310" s="80">
        <v>0.4</v>
      </c>
      <c r="G310" s="26"/>
      <c r="H310" s="27"/>
    </row>
    <row r="311" spans="1:8" s="15" customFormat="1" ht="24" outlineLevel="1" x14ac:dyDescent="0.2">
      <c r="A311" s="77" t="s">
        <v>391</v>
      </c>
      <c r="B311" s="78" t="s">
        <v>41</v>
      </c>
      <c r="C311" s="79" t="s">
        <v>42</v>
      </c>
      <c r="D311" s="78" t="s">
        <v>21</v>
      </c>
      <c r="E311" s="80">
        <v>0.13</v>
      </c>
      <c r="F311" s="80">
        <v>1.3</v>
      </c>
      <c r="G311" s="26"/>
      <c r="H311" s="27"/>
    </row>
    <row r="312" spans="1:8" s="15" customFormat="1" ht="24" outlineLevel="1" x14ac:dyDescent="0.2">
      <c r="A312" s="77" t="s">
        <v>392</v>
      </c>
      <c r="B312" s="78" t="s">
        <v>327</v>
      </c>
      <c r="C312" s="79" t="s">
        <v>195</v>
      </c>
      <c r="D312" s="78" t="s">
        <v>21</v>
      </c>
      <c r="E312" s="80">
        <v>2E-3</v>
      </c>
      <c r="F312" s="80">
        <v>0.02</v>
      </c>
      <c r="G312" s="26"/>
      <c r="H312" s="27"/>
    </row>
    <row r="313" spans="1:8" s="14" customFormat="1" outlineLevel="1" x14ac:dyDescent="0.2">
      <c r="A313" s="81" t="s">
        <v>393</v>
      </c>
      <c r="B313" s="82" t="s">
        <v>374</v>
      </c>
      <c r="C313" s="83" t="s">
        <v>208</v>
      </c>
      <c r="D313" s="82" t="s">
        <v>349</v>
      </c>
      <c r="E313" s="84">
        <v>1.4E-2</v>
      </c>
      <c r="F313" s="84">
        <v>0.14000000000000001</v>
      </c>
      <c r="G313" s="26"/>
      <c r="H313" s="27"/>
    </row>
    <row r="314" spans="1:8" s="14" customFormat="1" outlineLevel="1" x14ac:dyDescent="0.2">
      <c r="A314" s="81" t="s">
        <v>394</v>
      </c>
      <c r="B314" s="82" t="s">
        <v>395</v>
      </c>
      <c r="C314" s="83" t="s">
        <v>321</v>
      </c>
      <c r="D314" s="82" t="s">
        <v>359</v>
      </c>
      <c r="E314" s="84">
        <v>1.22</v>
      </c>
      <c r="F314" s="84">
        <v>12.2</v>
      </c>
      <c r="G314" s="26"/>
      <c r="H314" s="27"/>
    </row>
    <row r="315" spans="1:8" s="14" customFormat="1" outlineLevel="1" x14ac:dyDescent="0.2">
      <c r="A315" s="81" t="s">
        <v>396</v>
      </c>
      <c r="B315" s="82" t="s">
        <v>397</v>
      </c>
      <c r="C315" s="83" t="s">
        <v>81</v>
      </c>
      <c r="D315" s="82" t="s">
        <v>154</v>
      </c>
      <c r="E315" s="84">
        <v>4.9000000000000002E-2</v>
      </c>
      <c r="F315" s="84">
        <v>0.49</v>
      </c>
      <c r="G315" s="26"/>
      <c r="H315" s="27"/>
    </row>
    <row r="316" spans="1:8" s="14" customFormat="1" outlineLevel="1" x14ac:dyDescent="0.2">
      <c r="A316" s="81" t="s">
        <v>398</v>
      </c>
      <c r="B316" s="82" t="s">
        <v>354</v>
      </c>
      <c r="C316" s="83" t="s">
        <v>212</v>
      </c>
      <c r="D316" s="82" t="s">
        <v>154</v>
      </c>
      <c r="E316" s="84">
        <v>3.5999999999999997E-2</v>
      </c>
      <c r="F316" s="84">
        <v>0.36</v>
      </c>
      <c r="G316" s="26"/>
      <c r="H316" s="27"/>
    </row>
    <row r="317" spans="1:8" s="14" customFormat="1" ht="35.25" customHeight="1" outlineLevel="1" x14ac:dyDescent="0.2">
      <c r="A317" s="81" t="s">
        <v>399</v>
      </c>
      <c r="B317" s="82" t="s">
        <v>692</v>
      </c>
      <c r="C317" s="83" t="s">
        <v>693</v>
      </c>
      <c r="D317" s="82" t="s">
        <v>154</v>
      </c>
      <c r="E317" s="84">
        <v>1E-3</v>
      </c>
      <c r="F317" s="84">
        <v>0.01</v>
      </c>
      <c r="G317" s="26"/>
      <c r="H317" s="27"/>
    </row>
    <row r="318" spans="1:8" s="14" customFormat="1" outlineLevel="1" x14ac:dyDescent="0.2">
      <c r="A318" s="81" t="s">
        <v>400</v>
      </c>
      <c r="B318" s="82" t="s">
        <v>694</v>
      </c>
      <c r="C318" s="83" t="s">
        <v>695</v>
      </c>
      <c r="D318" s="82" t="s">
        <v>154</v>
      </c>
      <c r="E318" s="84">
        <v>6.0000000000000001E-3</v>
      </c>
      <c r="F318" s="84">
        <v>0.06</v>
      </c>
      <c r="G318" s="26"/>
      <c r="H318" s="27"/>
    </row>
    <row r="319" spans="1:8" x14ac:dyDescent="0.2">
      <c r="A319" s="81" t="s">
        <v>402</v>
      </c>
      <c r="B319" s="82" t="s">
        <v>401</v>
      </c>
      <c r="C319" s="83" t="s">
        <v>322</v>
      </c>
      <c r="D319" s="82" t="s">
        <v>154</v>
      </c>
      <c r="E319" s="84">
        <v>7.0000000000000007E-2</v>
      </c>
      <c r="F319" s="84">
        <v>0.7</v>
      </c>
      <c r="G319" s="28"/>
      <c r="H319" s="29"/>
    </row>
    <row r="320" spans="1:8" x14ac:dyDescent="0.2">
      <c r="A320" s="81" t="s">
        <v>403</v>
      </c>
      <c r="B320" s="82" t="s">
        <v>696</v>
      </c>
      <c r="C320" s="83" t="s">
        <v>697</v>
      </c>
      <c r="D320" s="82" t="s">
        <v>154</v>
      </c>
      <c r="E320" s="84">
        <v>1E-3</v>
      </c>
      <c r="F320" s="84">
        <v>0.01</v>
      </c>
      <c r="G320" s="24"/>
      <c r="H320" s="25"/>
    </row>
    <row r="321" spans="1:8" s="13" customFormat="1" outlineLevel="1" x14ac:dyDescent="0.2">
      <c r="A321" s="81" t="s">
        <v>405</v>
      </c>
      <c r="B321" s="82" t="s">
        <v>698</v>
      </c>
      <c r="C321" s="83" t="s">
        <v>699</v>
      </c>
      <c r="D321" s="82" t="s">
        <v>154</v>
      </c>
      <c r="E321" s="84">
        <v>6.0000000000000001E-3</v>
      </c>
      <c r="F321" s="84">
        <v>0.06</v>
      </c>
      <c r="G321" s="26"/>
      <c r="H321" s="27"/>
    </row>
    <row r="322" spans="1:8" s="14" customFormat="1" outlineLevel="1" x14ac:dyDescent="0.2">
      <c r="A322" s="81" t="s">
        <v>407</v>
      </c>
      <c r="B322" s="82" t="s">
        <v>348</v>
      </c>
      <c r="C322" s="83" t="s">
        <v>246</v>
      </c>
      <c r="D322" s="82" t="s">
        <v>349</v>
      </c>
      <c r="E322" s="84">
        <v>0.02</v>
      </c>
      <c r="F322" s="84">
        <v>0.2</v>
      </c>
      <c r="G322" s="26"/>
      <c r="H322" s="27"/>
    </row>
    <row r="323" spans="1:8" s="15" customFormat="1" ht="24" outlineLevel="1" x14ac:dyDescent="0.2">
      <c r="A323" s="81" t="s">
        <v>408</v>
      </c>
      <c r="B323" s="82" t="s">
        <v>700</v>
      </c>
      <c r="C323" s="83" t="s">
        <v>701</v>
      </c>
      <c r="D323" s="82" t="s">
        <v>32</v>
      </c>
      <c r="E323" s="84">
        <v>1E-3</v>
      </c>
      <c r="F323" s="84">
        <v>0.01</v>
      </c>
      <c r="G323" s="26"/>
      <c r="H323" s="27"/>
    </row>
    <row r="324" spans="1:8" s="14" customFormat="1" outlineLevel="1" x14ac:dyDescent="0.2">
      <c r="A324" s="81" t="s">
        <v>409</v>
      </c>
      <c r="B324" s="82" t="s">
        <v>375</v>
      </c>
      <c r="C324" s="83" t="s">
        <v>260</v>
      </c>
      <c r="D324" s="82" t="s">
        <v>97</v>
      </c>
      <c r="E324" s="84">
        <v>6.1</v>
      </c>
      <c r="F324" s="84">
        <v>61</v>
      </c>
      <c r="G324" s="26"/>
      <c r="H324" s="27"/>
    </row>
    <row r="325" spans="1:8" s="14" customFormat="1" outlineLevel="1" x14ac:dyDescent="0.2">
      <c r="A325" s="81" t="s">
        <v>702</v>
      </c>
      <c r="B325" s="82" t="s">
        <v>404</v>
      </c>
      <c r="C325" s="83" t="s">
        <v>324</v>
      </c>
      <c r="D325" s="82" t="s">
        <v>359</v>
      </c>
      <c r="E325" s="84">
        <v>1.22</v>
      </c>
      <c r="F325" s="84">
        <v>12.2</v>
      </c>
      <c r="G325" s="26"/>
      <c r="H325" s="27"/>
    </row>
    <row r="326" spans="1:8" s="14" customFormat="1" outlineLevel="1" x14ac:dyDescent="0.2">
      <c r="A326" s="81" t="s">
        <v>703</v>
      </c>
      <c r="B326" s="82" t="s">
        <v>406</v>
      </c>
      <c r="C326" s="83" t="s">
        <v>325</v>
      </c>
      <c r="D326" s="82" t="s">
        <v>97</v>
      </c>
      <c r="E326" s="84">
        <v>1</v>
      </c>
      <c r="F326" s="84">
        <v>10</v>
      </c>
      <c r="G326" s="26"/>
      <c r="H326" s="27"/>
    </row>
    <row r="327" spans="1:8" s="14" customFormat="1" ht="48" outlineLevel="1" x14ac:dyDescent="0.2">
      <c r="A327" s="81" t="s">
        <v>704</v>
      </c>
      <c r="B327" s="82" t="s">
        <v>360</v>
      </c>
      <c r="C327" s="83" t="s">
        <v>269</v>
      </c>
      <c r="D327" s="82" t="s">
        <v>154</v>
      </c>
      <c r="E327" s="84">
        <v>1.2E-2</v>
      </c>
      <c r="F327" s="84">
        <v>0.12</v>
      </c>
      <c r="G327" s="26"/>
      <c r="H327" s="27"/>
    </row>
    <row r="328" spans="1:8" ht="25.5" x14ac:dyDescent="0.2">
      <c r="A328" s="71" t="s">
        <v>22</v>
      </c>
      <c r="B328" s="72" t="s">
        <v>373</v>
      </c>
      <c r="C328" s="72" t="s">
        <v>705</v>
      </c>
      <c r="D328" s="71" t="s">
        <v>97</v>
      </c>
      <c r="E328" s="86">
        <v>10</v>
      </c>
      <c r="F328" s="86"/>
      <c r="G328" s="26"/>
      <c r="H328" s="25"/>
    </row>
    <row r="329" spans="1:8" ht="25.5" x14ac:dyDescent="0.2">
      <c r="A329" s="71" t="s">
        <v>16</v>
      </c>
      <c r="B329" s="72" t="s">
        <v>706</v>
      </c>
      <c r="C329" s="72" t="s">
        <v>707</v>
      </c>
      <c r="D329" s="71" t="s">
        <v>349</v>
      </c>
      <c r="E329" s="86">
        <v>0.36</v>
      </c>
      <c r="F329" s="86"/>
      <c r="G329" s="22"/>
      <c r="H329" s="23"/>
    </row>
    <row r="330" spans="1:8" x14ac:dyDescent="0.2">
      <c r="A330" s="73" t="s">
        <v>27</v>
      </c>
      <c r="B330" s="74" t="s">
        <v>10</v>
      </c>
      <c r="C330" s="75" t="s">
        <v>13</v>
      </c>
      <c r="D330" s="74" t="s">
        <v>14</v>
      </c>
      <c r="E330" s="76">
        <v>38.1</v>
      </c>
      <c r="F330" s="76">
        <v>13.715999999999999</v>
      </c>
      <c r="G330" s="28"/>
      <c r="H330" s="29"/>
    </row>
    <row r="331" spans="1:8" x14ac:dyDescent="0.2">
      <c r="A331" s="73" t="s">
        <v>29</v>
      </c>
      <c r="B331" s="74" t="s">
        <v>16</v>
      </c>
      <c r="C331" s="75" t="s">
        <v>17</v>
      </c>
      <c r="D331" s="74" t="s">
        <v>14</v>
      </c>
      <c r="E331" s="76">
        <v>0.04</v>
      </c>
      <c r="F331" s="76">
        <v>1.44E-2</v>
      </c>
      <c r="G331" s="24"/>
      <c r="H331" s="25"/>
    </row>
    <row r="332" spans="1:8" s="13" customFormat="1" ht="24" outlineLevel="1" x14ac:dyDescent="0.2">
      <c r="A332" s="77" t="s">
        <v>329</v>
      </c>
      <c r="B332" s="78" t="s">
        <v>327</v>
      </c>
      <c r="C332" s="79" t="s">
        <v>195</v>
      </c>
      <c r="D332" s="78" t="s">
        <v>21</v>
      </c>
      <c r="E332" s="80">
        <v>0.04</v>
      </c>
      <c r="F332" s="80">
        <v>1.44E-2</v>
      </c>
      <c r="G332" s="26"/>
      <c r="H332" s="27"/>
    </row>
    <row r="333" spans="1:8" s="15" customFormat="1" outlineLevel="1" x14ac:dyDescent="0.2">
      <c r="A333" s="81" t="s">
        <v>330</v>
      </c>
      <c r="B333" s="82" t="s">
        <v>397</v>
      </c>
      <c r="C333" s="83" t="s">
        <v>81</v>
      </c>
      <c r="D333" s="82" t="s">
        <v>154</v>
      </c>
      <c r="E333" s="84">
        <v>1.5</v>
      </c>
      <c r="F333" s="84">
        <v>0.54</v>
      </c>
      <c r="G333" s="26"/>
      <c r="H333" s="27"/>
    </row>
    <row r="334" spans="1:8" x14ac:dyDescent="0.2">
      <c r="A334" s="81" t="s">
        <v>332</v>
      </c>
      <c r="B334" s="82" t="s">
        <v>233</v>
      </c>
      <c r="C334" s="83" t="s">
        <v>102</v>
      </c>
      <c r="D334" s="82" t="s">
        <v>32</v>
      </c>
      <c r="E334" s="84">
        <v>3.15E-3</v>
      </c>
      <c r="F334" s="84">
        <v>1.134E-3</v>
      </c>
      <c r="G334" s="24"/>
      <c r="H334" s="25"/>
    </row>
    <row r="335" spans="1:8" s="13" customFormat="1" outlineLevel="1" x14ac:dyDescent="0.2">
      <c r="A335" s="81" t="s">
        <v>333</v>
      </c>
      <c r="B335" s="82" t="s">
        <v>356</v>
      </c>
      <c r="C335" s="83" t="s">
        <v>247</v>
      </c>
      <c r="D335" s="82" t="s">
        <v>97</v>
      </c>
      <c r="E335" s="84">
        <v>102</v>
      </c>
      <c r="F335" s="84">
        <v>36.72</v>
      </c>
      <c r="G335" s="26"/>
      <c r="H335" s="27"/>
    </row>
    <row r="336" spans="1:8" s="14" customFormat="1" ht="48" outlineLevel="1" x14ac:dyDescent="0.2">
      <c r="A336" s="81" t="s">
        <v>335</v>
      </c>
      <c r="B336" s="82" t="s">
        <v>360</v>
      </c>
      <c r="C336" s="83" t="s">
        <v>269</v>
      </c>
      <c r="D336" s="82" t="s">
        <v>154</v>
      </c>
      <c r="E336" s="84">
        <v>0.42</v>
      </c>
      <c r="F336" s="84">
        <v>0.1512</v>
      </c>
      <c r="G336" s="26"/>
      <c r="H336" s="27"/>
    </row>
    <row r="337" spans="1:8" s="15" customFormat="1" ht="25.5" outlineLevel="1" x14ac:dyDescent="0.2">
      <c r="A337" s="71" t="s">
        <v>34</v>
      </c>
      <c r="B337" s="72" t="s">
        <v>307</v>
      </c>
      <c r="C337" s="72" t="s">
        <v>708</v>
      </c>
      <c r="D337" s="71" t="s">
        <v>97</v>
      </c>
      <c r="E337" s="86">
        <v>36</v>
      </c>
      <c r="F337" s="86"/>
      <c r="G337" s="26"/>
      <c r="H337" s="27"/>
    </row>
    <row r="338" spans="1:8" s="15" customFormat="1" ht="38.25" outlineLevel="1" x14ac:dyDescent="0.2">
      <c r="A338" s="71" t="s">
        <v>46</v>
      </c>
      <c r="B338" s="72" t="s">
        <v>709</v>
      </c>
      <c r="C338" s="72" t="s">
        <v>710</v>
      </c>
      <c r="D338" s="71" t="s">
        <v>295</v>
      </c>
      <c r="E338" s="86">
        <v>2.7</v>
      </c>
      <c r="F338" s="86"/>
      <c r="G338" s="26"/>
      <c r="H338" s="27"/>
    </row>
    <row r="339" spans="1:8" s="15" customFormat="1" outlineLevel="1" x14ac:dyDescent="0.2">
      <c r="A339" s="73" t="s">
        <v>47</v>
      </c>
      <c r="B339" s="74" t="s">
        <v>10</v>
      </c>
      <c r="C339" s="75" t="s">
        <v>13</v>
      </c>
      <c r="D339" s="74" t="s">
        <v>14</v>
      </c>
      <c r="E339" s="76">
        <v>37</v>
      </c>
      <c r="F339" s="76">
        <v>99.9</v>
      </c>
      <c r="G339" s="26"/>
      <c r="H339" s="27"/>
    </row>
    <row r="340" spans="1:8" s="15" customFormat="1" outlineLevel="1" x14ac:dyDescent="0.2">
      <c r="A340" s="73" t="s">
        <v>48</v>
      </c>
      <c r="B340" s="74" t="s">
        <v>16</v>
      </c>
      <c r="C340" s="75" t="s">
        <v>17</v>
      </c>
      <c r="D340" s="74" t="s">
        <v>14</v>
      </c>
      <c r="E340" s="76">
        <v>0.06</v>
      </c>
      <c r="F340" s="76">
        <v>0.16200000000000001</v>
      </c>
      <c r="G340" s="26"/>
      <c r="H340" s="27"/>
    </row>
    <row r="341" spans="1:8" ht="24" x14ac:dyDescent="0.2">
      <c r="A341" s="77" t="s">
        <v>51</v>
      </c>
      <c r="B341" s="78" t="s">
        <v>711</v>
      </c>
      <c r="C341" s="79" t="s">
        <v>712</v>
      </c>
      <c r="D341" s="78" t="s">
        <v>21</v>
      </c>
      <c r="E341" s="80">
        <v>0.03</v>
      </c>
      <c r="F341" s="80">
        <v>8.1000000000000003E-2</v>
      </c>
      <c r="G341" s="28"/>
      <c r="H341" s="29"/>
    </row>
    <row r="342" spans="1:8" ht="24" x14ac:dyDescent="0.2">
      <c r="A342" s="77" t="s">
        <v>340</v>
      </c>
      <c r="B342" s="78" t="s">
        <v>327</v>
      </c>
      <c r="C342" s="79" t="s">
        <v>195</v>
      </c>
      <c r="D342" s="78" t="s">
        <v>21</v>
      </c>
      <c r="E342" s="80">
        <v>0.03</v>
      </c>
      <c r="F342" s="80">
        <v>8.1000000000000003E-2</v>
      </c>
      <c r="G342" s="24"/>
      <c r="H342" s="25"/>
    </row>
    <row r="343" spans="1:8" s="13" customFormat="1" outlineLevel="1" x14ac:dyDescent="0.2">
      <c r="A343" s="81" t="s">
        <v>341</v>
      </c>
      <c r="B343" s="82" t="s">
        <v>713</v>
      </c>
      <c r="C343" s="83" t="s">
        <v>714</v>
      </c>
      <c r="D343" s="82" t="s">
        <v>154</v>
      </c>
      <c r="E343" s="84">
        <v>1.8</v>
      </c>
      <c r="F343" s="84">
        <v>4.8600000000000003</v>
      </c>
      <c r="G343" s="26"/>
      <c r="H343" s="27"/>
    </row>
    <row r="344" spans="1:8" s="15" customFormat="1" outlineLevel="1" x14ac:dyDescent="0.2">
      <c r="A344" s="81" t="s">
        <v>342</v>
      </c>
      <c r="B344" s="82" t="s">
        <v>715</v>
      </c>
      <c r="C344" s="83" t="s">
        <v>716</v>
      </c>
      <c r="D344" s="82" t="s">
        <v>154</v>
      </c>
      <c r="E344" s="84">
        <v>1.3</v>
      </c>
      <c r="F344" s="84">
        <v>3.51</v>
      </c>
      <c r="G344" s="26"/>
      <c r="H344" s="27"/>
    </row>
    <row r="345" spans="1:8" s="14" customFormat="1" outlineLevel="1" x14ac:dyDescent="0.2">
      <c r="A345" s="81" t="s">
        <v>343</v>
      </c>
      <c r="B345" s="82" t="s">
        <v>233</v>
      </c>
      <c r="C345" s="83" t="s">
        <v>102</v>
      </c>
      <c r="D345" s="82" t="s">
        <v>32</v>
      </c>
      <c r="E345" s="84">
        <v>0.01</v>
      </c>
      <c r="F345" s="84">
        <v>2.7E-2</v>
      </c>
      <c r="G345" s="26"/>
      <c r="H345" s="27"/>
    </row>
    <row r="346" spans="1:8" s="14" customFormat="1" ht="36" outlineLevel="1" x14ac:dyDescent="0.2">
      <c r="A346" s="81" t="s">
        <v>344</v>
      </c>
      <c r="B346" s="82" t="s">
        <v>345</v>
      </c>
      <c r="C346" s="83" t="s">
        <v>222</v>
      </c>
      <c r="D346" s="82" t="s">
        <v>32</v>
      </c>
      <c r="E346" s="84">
        <v>2.5000000000000001E-3</v>
      </c>
      <c r="F346" s="84">
        <v>6.7499999999999999E-3</v>
      </c>
      <c r="G346" s="26"/>
      <c r="H346" s="27"/>
    </row>
    <row r="347" spans="1:8" s="14" customFormat="1" outlineLevel="1" x14ac:dyDescent="0.2">
      <c r="A347" s="81" t="s">
        <v>346</v>
      </c>
      <c r="B347" s="82" t="s">
        <v>348</v>
      </c>
      <c r="C347" s="83" t="s">
        <v>246</v>
      </c>
      <c r="D347" s="82" t="s">
        <v>349</v>
      </c>
      <c r="E347" s="84">
        <v>0.31</v>
      </c>
      <c r="F347" s="84">
        <v>0.83699999999999997</v>
      </c>
      <c r="G347" s="26"/>
      <c r="H347" s="27"/>
    </row>
    <row r="348" spans="1:8" s="14" customFormat="1" outlineLevel="1" x14ac:dyDescent="0.2">
      <c r="A348" s="81" t="s">
        <v>347</v>
      </c>
      <c r="B348" s="82" t="s">
        <v>410</v>
      </c>
      <c r="C348" s="83" t="s">
        <v>323</v>
      </c>
      <c r="D348" s="82" t="s">
        <v>359</v>
      </c>
      <c r="E348" s="84">
        <v>28</v>
      </c>
      <c r="F348" s="84">
        <v>75.599999999999994</v>
      </c>
      <c r="G348" s="26"/>
      <c r="H348" s="27"/>
    </row>
    <row r="349" spans="1:8" s="14" customFormat="1" outlineLevel="1" x14ac:dyDescent="0.2">
      <c r="A349" s="81" t="s">
        <v>350</v>
      </c>
      <c r="B349" s="82" t="s">
        <v>357</v>
      </c>
      <c r="C349" s="83" t="s">
        <v>255</v>
      </c>
      <c r="D349" s="82" t="s">
        <v>349</v>
      </c>
      <c r="E349" s="84">
        <v>0.12</v>
      </c>
      <c r="F349" s="84">
        <v>0.32400000000000001</v>
      </c>
      <c r="G349" s="26"/>
      <c r="H349" s="27"/>
    </row>
    <row r="350" spans="1:8" x14ac:dyDescent="0.2">
      <c r="A350" s="81" t="s">
        <v>351</v>
      </c>
      <c r="B350" s="82" t="s">
        <v>358</v>
      </c>
      <c r="C350" s="83" t="s">
        <v>257</v>
      </c>
      <c r="D350" s="82" t="s">
        <v>359</v>
      </c>
      <c r="E350" s="84">
        <v>4.9000000000000004</v>
      </c>
      <c r="F350" s="84">
        <v>13.23</v>
      </c>
      <c r="G350" s="24"/>
      <c r="H350" s="25"/>
    </row>
    <row r="351" spans="1:8" s="13" customFormat="1" outlineLevel="1" x14ac:dyDescent="0.2">
      <c r="A351" s="81" t="s">
        <v>352</v>
      </c>
      <c r="B351" s="82" t="s">
        <v>717</v>
      </c>
      <c r="C351" s="83" t="s">
        <v>718</v>
      </c>
      <c r="D351" s="82" t="s">
        <v>349</v>
      </c>
      <c r="E351" s="84">
        <v>3</v>
      </c>
      <c r="F351" s="84">
        <v>8.1</v>
      </c>
      <c r="G351" s="26"/>
      <c r="H351" s="27"/>
    </row>
    <row r="352" spans="1:8" s="15" customFormat="1" outlineLevel="1" x14ac:dyDescent="0.2">
      <c r="A352" s="81" t="s">
        <v>719</v>
      </c>
      <c r="B352" s="82" t="s">
        <v>720</v>
      </c>
      <c r="C352" s="83" t="s">
        <v>721</v>
      </c>
      <c r="D352" s="82" t="s">
        <v>349</v>
      </c>
      <c r="E352" s="84">
        <v>0.12</v>
      </c>
      <c r="F352" s="84">
        <v>0.32400000000000001</v>
      </c>
      <c r="G352" s="26"/>
      <c r="H352" s="27"/>
    </row>
    <row r="353" spans="1:8" s="14" customFormat="1" ht="25.5" outlineLevel="1" x14ac:dyDescent="0.2">
      <c r="A353" s="71" t="s">
        <v>54</v>
      </c>
      <c r="B353" s="72" t="s">
        <v>307</v>
      </c>
      <c r="C353" s="72" t="s">
        <v>722</v>
      </c>
      <c r="D353" s="71" t="s">
        <v>93</v>
      </c>
      <c r="E353" s="86">
        <v>270</v>
      </c>
      <c r="F353" s="86"/>
      <c r="G353" s="26"/>
      <c r="H353" s="27"/>
    </row>
    <row r="354" spans="1:8" s="14" customFormat="1" ht="15.75" outlineLevel="1" x14ac:dyDescent="0.25">
      <c r="A354" s="87" t="s">
        <v>723</v>
      </c>
      <c r="B354" s="87"/>
      <c r="C354" s="87"/>
      <c r="D354" s="87"/>
      <c r="E354" s="87"/>
      <c r="F354" s="87"/>
      <c r="G354" s="26"/>
      <c r="H354" s="27"/>
    </row>
    <row r="355" spans="1:8" s="14" customFormat="1" ht="25.5" outlineLevel="1" x14ac:dyDescent="0.2">
      <c r="A355" s="71" t="s">
        <v>10</v>
      </c>
      <c r="B355" s="72" t="s">
        <v>328</v>
      </c>
      <c r="C355" s="72" t="s">
        <v>724</v>
      </c>
      <c r="D355" s="71" t="s">
        <v>97</v>
      </c>
      <c r="E355" s="86">
        <v>14</v>
      </c>
      <c r="F355" s="86"/>
      <c r="G355" s="26"/>
      <c r="H355" s="27"/>
    </row>
    <row r="356" spans="1:8" s="14" customFormat="1" outlineLevel="1" x14ac:dyDescent="0.2">
      <c r="A356" s="73" t="s">
        <v>12</v>
      </c>
      <c r="B356" s="74" t="s">
        <v>10</v>
      </c>
      <c r="C356" s="75" t="s">
        <v>13</v>
      </c>
      <c r="D356" s="74" t="s">
        <v>14</v>
      </c>
      <c r="E356" s="76">
        <v>1.68</v>
      </c>
      <c r="F356" s="76">
        <v>23.52</v>
      </c>
      <c r="G356" s="26"/>
      <c r="H356" s="27"/>
    </row>
    <row r="357" spans="1:8" s="14" customFormat="1" outlineLevel="1" x14ac:dyDescent="0.2">
      <c r="A357" s="77" t="s">
        <v>15</v>
      </c>
      <c r="B357" s="78" t="s">
        <v>72</v>
      </c>
      <c r="C357" s="79" t="s">
        <v>33</v>
      </c>
      <c r="D357" s="78" t="s">
        <v>21</v>
      </c>
      <c r="E357" s="80">
        <v>0.16</v>
      </c>
      <c r="F357" s="80">
        <v>2.2400000000000002</v>
      </c>
      <c r="G357" s="26"/>
      <c r="H357" s="27"/>
    </row>
    <row r="358" spans="1:8" x14ac:dyDescent="0.2">
      <c r="A358" s="81" t="s">
        <v>18</v>
      </c>
      <c r="B358" s="82" t="s">
        <v>233</v>
      </c>
      <c r="C358" s="83" t="s">
        <v>102</v>
      </c>
      <c r="D358" s="82" t="s">
        <v>32</v>
      </c>
      <c r="E358" s="84">
        <v>1.0000000000000001E-5</v>
      </c>
      <c r="F358" s="84">
        <v>1.3999999999999999E-4</v>
      </c>
      <c r="G358" s="24"/>
      <c r="H358" s="25"/>
    </row>
    <row r="359" spans="1:8" s="13" customFormat="1" outlineLevel="1" x14ac:dyDescent="0.2">
      <c r="A359" s="81" t="s">
        <v>391</v>
      </c>
      <c r="B359" s="82" t="s">
        <v>331</v>
      </c>
      <c r="C359" s="83" t="s">
        <v>228</v>
      </c>
      <c r="D359" s="82" t="s">
        <v>154</v>
      </c>
      <c r="E359" s="84">
        <v>5.0000000000000001E-4</v>
      </c>
      <c r="F359" s="84">
        <v>7.0000000000000001E-3</v>
      </c>
      <c r="G359" s="26"/>
      <c r="H359" s="27"/>
    </row>
    <row r="360" spans="1:8" s="14" customFormat="1" outlineLevel="1" x14ac:dyDescent="0.2">
      <c r="A360" s="81" t="s">
        <v>392</v>
      </c>
      <c r="B360" s="82" t="s">
        <v>334</v>
      </c>
      <c r="C360" s="83" t="s">
        <v>253</v>
      </c>
      <c r="D360" s="82" t="s">
        <v>302</v>
      </c>
      <c r="E360" s="84">
        <v>0.25</v>
      </c>
      <c r="F360" s="84">
        <v>3.5</v>
      </c>
      <c r="G360" s="26"/>
      <c r="H360" s="27"/>
    </row>
    <row r="361" spans="1:8" s="15" customFormat="1" ht="24" outlineLevel="1" x14ac:dyDescent="0.2">
      <c r="A361" s="81" t="s">
        <v>393</v>
      </c>
      <c r="B361" s="82" t="s">
        <v>336</v>
      </c>
      <c r="C361" s="83" t="s">
        <v>264</v>
      </c>
      <c r="D361" s="82" t="s">
        <v>154</v>
      </c>
      <c r="E361" s="84">
        <v>5.0000000000000001E-3</v>
      </c>
      <c r="F361" s="84">
        <v>7.0000000000000007E-2</v>
      </c>
      <c r="G361" s="26"/>
      <c r="H361" s="27"/>
    </row>
    <row r="362" spans="1:8" s="15" customFormat="1" outlineLevel="1" x14ac:dyDescent="0.2">
      <c r="A362" s="71" t="s">
        <v>22</v>
      </c>
      <c r="B362" s="72" t="s">
        <v>373</v>
      </c>
      <c r="C362" s="72" t="s">
        <v>725</v>
      </c>
      <c r="D362" s="71" t="s">
        <v>97</v>
      </c>
      <c r="E362" s="86">
        <v>14</v>
      </c>
      <c r="F362" s="86"/>
      <c r="G362" s="26"/>
      <c r="H362" s="27"/>
    </row>
    <row r="363" spans="1:8" s="15" customFormat="1" outlineLevel="1" x14ac:dyDescent="0.2">
      <c r="A363" s="71" t="s">
        <v>16</v>
      </c>
      <c r="B363" s="72" t="s">
        <v>726</v>
      </c>
      <c r="C363" s="72" t="s">
        <v>727</v>
      </c>
      <c r="D363" s="71" t="s">
        <v>97</v>
      </c>
      <c r="E363" s="86">
        <v>2</v>
      </c>
      <c r="F363" s="86"/>
      <c r="G363" s="26"/>
      <c r="H363" s="27"/>
    </row>
    <row r="364" spans="1:8" s="15" customFormat="1" outlineLevel="1" x14ac:dyDescent="0.2">
      <c r="A364" s="73" t="s">
        <v>27</v>
      </c>
      <c r="B364" s="74" t="s">
        <v>10</v>
      </c>
      <c r="C364" s="75" t="s">
        <v>13</v>
      </c>
      <c r="D364" s="74" t="s">
        <v>14</v>
      </c>
      <c r="E364" s="76">
        <v>0.5</v>
      </c>
      <c r="F364" s="76">
        <v>1</v>
      </c>
      <c r="G364" s="26"/>
      <c r="H364" s="27"/>
    </row>
    <row r="365" spans="1:8" s="14" customFormat="1" outlineLevel="1" x14ac:dyDescent="0.2">
      <c r="A365" s="81" t="s">
        <v>29</v>
      </c>
      <c r="B365" s="82" t="s">
        <v>233</v>
      </c>
      <c r="C365" s="83" t="s">
        <v>102</v>
      </c>
      <c r="D365" s="82" t="s">
        <v>32</v>
      </c>
      <c r="E365" s="84">
        <v>5.0000000000000002E-5</v>
      </c>
      <c r="F365" s="84">
        <v>1E-4</v>
      </c>
      <c r="G365" s="26"/>
      <c r="H365" s="27"/>
    </row>
    <row r="366" spans="1:8" s="14" customFormat="1" outlineLevel="1" x14ac:dyDescent="0.2">
      <c r="A366" s="81" t="s">
        <v>329</v>
      </c>
      <c r="B366" s="82" t="s">
        <v>390</v>
      </c>
      <c r="C366" s="83" t="s">
        <v>231</v>
      </c>
      <c r="D366" s="82" t="s">
        <v>32</v>
      </c>
      <c r="E366" s="84">
        <v>1.0000000000000001E-5</v>
      </c>
      <c r="F366" s="84">
        <v>2.0000000000000002E-5</v>
      </c>
      <c r="G366" s="26"/>
      <c r="H366" s="27"/>
    </row>
    <row r="367" spans="1:8" s="14" customFormat="1" outlineLevel="1" x14ac:dyDescent="0.2">
      <c r="A367" s="71" t="s">
        <v>34</v>
      </c>
      <c r="B367" s="72" t="s">
        <v>307</v>
      </c>
      <c r="C367" s="72" t="s">
        <v>728</v>
      </c>
      <c r="D367" s="71" t="s">
        <v>97</v>
      </c>
      <c r="E367" s="86">
        <v>2</v>
      </c>
      <c r="F367" s="86"/>
      <c r="G367" s="26"/>
      <c r="H367" s="27"/>
    </row>
    <row r="368" spans="1:8" s="14" customFormat="1" ht="51" outlineLevel="1" x14ac:dyDescent="0.2">
      <c r="A368" s="71" t="s">
        <v>46</v>
      </c>
      <c r="B368" s="72" t="s">
        <v>729</v>
      </c>
      <c r="C368" s="72" t="s">
        <v>730</v>
      </c>
      <c r="D368" s="71" t="s">
        <v>295</v>
      </c>
      <c r="E368" s="86">
        <v>2.75</v>
      </c>
      <c r="F368" s="86"/>
      <c r="G368" s="26"/>
      <c r="H368" s="27"/>
    </row>
    <row r="369" spans="1:8" s="14" customFormat="1" outlineLevel="1" x14ac:dyDescent="0.2">
      <c r="A369" s="73" t="s">
        <v>47</v>
      </c>
      <c r="B369" s="74" t="s">
        <v>10</v>
      </c>
      <c r="C369" s="75" t="s">
        <v>13</v>
      </c>
      <c r="D369" s="74" t="s">
        <v>14</v>
      </c>
      <c r="E369" s="76">
        <v>29</v>
      </c>
      <c r="F369" s="76">
        <v>79.75</v>
      </c>
      <c r="G369" s="26"/>
      <c r="H369" s="27"/>
    </row>
    <row r="370" spans="1:8" s="14" customFormat="1" outlineLevel="1" x14ac:dyDescent="0.2">
      <c r="A370" s="77" t="s">
        <v>48</v>
      </c>
      <c r="B370" s="78" t="s">
        <v>72</v>
      </c>
      <c r="C370" s="79" t="s">
        <v>33</v>
      </c>
      <c r="D370" s="78" t="s">
        <v>21</v>
      </c>
      <c r="E370" s="80">
        <v>5.76</v>
      </c>
      <c r="F370" s="80">
        <v>15.84</v>
      </c>
      <c r="G370" s="26"/>
      <c r="H370" s="27"/>
    </row>
    <row r="371" spans="1:8" s="14" customFormat="1" outlineLevel="1" x14ac:dyDescent="0.2">
      <c r="A371" s="81" t="s">
        <v>51</v>
      </c>
      <c r="B371" s="82" t="s">
        <v>233</v>
      </c>
      <c r="C371" s="83" t="s">
        <v>102</v>
      </c>
      <c r="D371" s="82" t="s">
        <v>32</v>
      </c>
      <c r="E371" s="84">
        <v>1.1999999999999999E-3</v>
      </c>
      <c r="F371" s="84">
        <v>3.3E-3</v>
      </c>
      <c r="G371" s="26"/>
      <c r="H371" s="27"/>
    </row>
    <row r="372" spans="1:8" x14ac:dyDescent="0.2">
      <c r="A372" s="81" t="s">
        <v>340</v>
      </c>
      <c r="B372" s="82" t="s">
        <v>731</v>
      </c>
      <c r="C372" s="83" t="s">
        <v>732</v>
      </c>
      <c r="D372" s="82" t="s">
        <v>154</v>
      </c>
      <c r="E372" s="84">
        <v>1.008</v>
      </c>
      <c r="F372" s="84">
        <v>2.7719999999999998</v>
      </c>
      <c r="G372" s="26"/>
      <c r="H372" s="25"/>
    </row>
    <row r="373" spans="1:8" x14ac:dyDescent="0.2">
      <c r="A373" s="81" t="s">
        <v>341</v>
      </c>
      <c r="B373" s="82" t="s">
        <v>410</v>
      </c>
      <c r="C373" s="83" t="s">
        <v>323</v>
      </c>
      <c r="D373" s="82" t="s">
        <v>359</v>
      </c>
      <c r="E373" s="84">
        <v>24</v>
      </c>
      <c r="F373" s="84">
        <v>66</v>
      </c>
      <c r="G373" s="24"/>
      <c r="H373" s="25"/>
    </row>
    <row r="374" spans="1:8" s="13" customFormat="1" outlineLevel="1" x14ac:dyDescent="0.2">
      <c r="A374" s="81" t="s">
        <v>342</v>
      </c>
      <c r="B374" s="82" t="s">
        <v>334</v>
      </c>
      <c r="C374" s="83" t="s">
        <v>253</v>
      </c>
      <c r="D374" s="82" t="s">
        <v>302</v>
      </c>
      <c r="E374" s="84">
        <v>24</v>
      </c>
      <c r="F374" s="84">
        <v>66</v>
      </c>
      <c r="G374" s="26"/>
      <c r="H374" s="27"/>
    </row>
    <row r="375" spans="1:8" s="14" customFormat="1" ht="25.5" outlineLevel="1" x14ac:dyDescent="0.2">
      <c r="A375" s="71" t="s">
        <v>54</v>
      </c>
      <c r="B375" s="72" t="s">
        <v>307</v>
      </c>
      <c r="C375" s="72" t="s">
        <v>733</v>
      </c>
      <c r="D375" s="71" t="s">
        <v>93</v>
      </c>
      <c r="E375" s="86">
        <v>275</v>
      </c>
      <c r="F375" s="86"/>
      <c r="G375" s="26"/>
      <c r="H375" s="27"/>
    </row>
    <row r="376" spans="1:8" s="15" customFormat="1" ht="51" outlineLevel="1" x14ac:dyDescent="0.2">
      <c r="A376" s="71" t="s">
        <v>59</v>
      </c>
      <c r="B376" s="72" t="s">
        <v>367</v>
      </c>
      <c r="C376" s="72" t="s">
        <v>734</v>
      </c>
      <c r="D376" s="71" t="s">
        <v>368</v>
      </c>
      <c r="E376" s="86">
        <v>2.75</v>
      </c>
      <c r="F376" s="86"/>
      <c r="G376" s="26"/>
      <c r="H376" s="27"/>
    </row>
    <row r="377" spans="1:8" s="15" customFormat="1" outlineLevel="1" x14ac:dyDescent="0.2">
      <c r="A377" s="73" t="s">
        <v>61</v>
      </c>
      <c r="B377" s="74" t="s">
        <v>10</v>
      </c>
      <c r="C377" s="75" t="s">
        <v>13</v>
      </c>
      <c r="D377" s="74" t="s">
        <v>14</v>
      </c>
      <c r="E377" s="76">
        <v>15.2</v>
      </c>
      <c r="F377" s="76">
        <v>41.8</v>
      </c>
      <c r="G377" s="26"/>
      <c r="H377" s="27"/>
    </row>
    <row r="378" spans="1:8" s="14" customFormat="1" outlineLevel="1" x14ac:dyDescent="0.2">
      <c r="A378" s="73" t="s">
        <v>62</v>
      </c>
      <c r="B378" s="74" t="s">
        <v>16</v>
      </c>
      <c r="C378" s="75" t="s">
        <v>17</v>
      </c>
      <c r="D378" s="74" t="s">
        <v>14</v>
      </c>
      <c r="E378" s="76">
        <v>0.05</v>
      </c>
      <c r="F378" s="76">
        <v>0.13750000000000001</v>
      </c>
      <c r="G378" s="26"/>
      <c r="H378" s="27"/>
    </row>
    <row r="379" spans="1:8" s="14" customFormat="1" ht="24" outlineLevel="1" x14ac:dyDescent="0.2">
      <c r="A379" s="77" t="s">
        <v>63</v>
      </c>
      <c r="B379" s="78" t="s">
        <v>44</v>
      </c>
      <c r="C379" s="79" t="s">
        <v>45</v>
      </c>
      <c r="D379" s="78" t="s">
        <v>21</v>
      </c>
      <c r="E379" s="80">
        <v>0.05</v>
      </c>
      <c r="F379" s="80">
        <v>0.13750000000000001</v>
      </c>
      <c r="G379" s="26"/>
      <c r="H379" s="27"/>
    </row>
    <row r="380" spans="1:8" s="14" customFormat="1" outlineLevel="1" x14ac:dyDescent="0.2">
      <c r="A380" s="77" t="s">
        <v>64</v>
      </c>
      <c r="B380" s="78" t="s">
        <v>75</v>
      </c>
      <c r="C380" s="79" t="s">
        <v>60</v>
      </c>
      <c r="D380" s="78" t="s">
        <v>21</v>
      </c>
      <c r="E380" s="80">
        <v>4.84</v>
      </c>
      <c r="F380" s="80">
        <v>13.31</v>
      </c>
      <c r="G380" s="26"/>
      <c r="H380" s="27"/>
    </row>
    <row r="381" spans="1:8" s="14" customFormat="1" outlineLevel="1" x14ac:dyDescent="0.2">
      <c r="A381" s="81" t="s">
        <v>353</v>
      </c>
      <c r="B381" s="82" t="s">
        <v>369</v>
      </c>
      <c r="C381" s="83" t="s">
        <v>201</v>
      </c>
      <c r="D381" s="82" t="s">
        <v>370</v>
      </c>
      <c r="E381" s="84">
        <v>175</v>
      </c>
      <c r="F381" s="84">
        <v>481.25</v>
      </c>
      <c r="G381" s="26"/>
      <c r="H381" s="27"/>
    </row>
    <row r="382" spans="1:8" s="14" customFormat="1" outlineLevel="1" x14ac:dyDescent="0.2">
      <c r="A382" s="81" t="s">
        <v>355</v>
      </c>
      <c r="B382" s="82" t="s">
        <v>371</v>
      </c>
      <c r="C382" s="83" t="s">
        <v>251</v>
      </c>
      <c r="D382" s="82" t="s">
        <v>97</v>
      </c>
      <c r="E382" s="84">
        <v>175</v>
      </c>
      <c r="F382" s="84">
        <v>481.25</v>
      </c>
      <c r="G382" s="26"/>
      <c r="H382" s="27"/>
    </row>
    <row r="383" spans="1:8" s="14" customFormat="1" outlineLevel="1" x14ac:dyDescent="0.2">
      <c r="A383" s="71" t="s">
        <v>65</v>
      </c>
      <c r="B383" s="72" t="s">
        <v>307</v>
      </c>
      <c r="C383" s="72" t="s">
        <v>735</v>
      </c>
      <c r="D383" s="71" t="s">
        <v>93</v>
      </c>
      <c r="E383" s="86">
        <v>275</v>
      </c>
      <c r="F383" s="86"/>
      <c r="G383" s="26"/>
      <c r="H383" s="27"/>
    </row>
    <row r="384" spans="1:8" s="14" customFormat="1" ht="25.5" outlineLevel="1" x14ac:dyDescent="0.2">
      <c r="A384" s="71" t="s">
        <v>68</v>
      </c>
      <c r="B384" s="72" t="s">
        <v>307</v>
      </c>
      <c r="C384" s="72" t="s">
        <v>736</v>
      </c>
      <c r="D384" s="71" t="s">
        <v>97</v>
      </c>
      <c r="E384" s="86">
        <v>150</v>
      </c>
      <c r="F384" s="86"/>
      <c r="G384" s="26"/>
      <c r="H384" s="27"/>
    </row>
    <row r="385" spans="1:8" s="14" customFormat="1" ht="35.25" customHeight="1" outlineLevel="1" x14ac:dyDescent="0.2">
      <c r="A385" s="71" t="s">
        <v>110</v>
      </c>
      <c r="B385" s="72" t="s">
        <v>307</v>
      </c>
      <c r="C385" s="72" t="s">
        <v>337</v>
      </c>
      <c r="D385" s="71" t="s">
        <v>154</v>
      </c>
      <c r="E385" s="86">
        <v>1</v>
      </c>
      <c r="F385" s="86"/>
      <c r="G385" s="26"/>
      <c r="H385" s="27"/>
    </row>
    <row r="386" spans="1:8" x14ac:dyDescent="0.2">
      <c r="A386" s="71" t="s">
        <v>117</v>
      </c>
      <c r="B386" s="72" t="s">
        <v>307</v>
      </c>
      <c r="C386" s="72" t="s">
        <v>737</v>
      </c>
      <c r="D386" s="71" t="s">
        <v>97</v>
      </c>
      <c r="E386" s="86">
        <v>30</v>
      </c>
      <c r="F386" s="86"/>
      <c r="G386" s="24"/>
      <c r="H386" s="25"/>
    </row>
    <row r="387" spans="1:8" s="13" customFormat="1" ht="15.75" outlineLevel="1" x14ac:dyDescent="0.25">
      <c r="A387" s="87" t="s">
        <v>738</v>
      </c>
      <c r="B387" s="87"/>
      <c r="C387" s="87"/>
      <c r="D387" s="87"/>
      <c r="E387" s="87"/>
      <c r="F387" s="87"/>
      <c r="G387" s="26"/>
      <c r="H387" s="27"/>
    </row>
    <row r="388" spans="1:8" s="14" customFormat="1" ht="25.5" outlineLevel="1" x14ac:dyDescent="0.2">
      <c r="A388" s="71" t="s">
        <v>10</v>
      </c>
      <c r="B388" s="72" t="s">
        <v>739</v>
      </c>
      <c r="C388" s="72" t="s">
        <v>740</v>
      </c>
      <c r="D388" s="71" t="s">
        <v>97</v>
      </c>
      <c r="E388" s="86">
        <v>8</v>
      </c>
      <c r="F388" s="86"/>
      <c r="G388" s="26"/>
      <c r="H388" s="27"/>
    </row>
    <row r="389" spans="1:8" s="15" customFormat="1" ht="21.75" customHeight="1" outlineLevel="1" x14ac:dyDescent="0.2">
      <c r="A389" s="73" t="s">
        <v>12</v>
      </c>
      <c r="B389" s="74" t="s">
        <v>10</v>
      </c>
      <c r="C389" s="75" t="s">
        <v>13</v>
      </c>
      <c r="D389" s="74" t="s">
        <v>14</v>
      </c>
      <c r="E389" s="76">
        <v>11.7</v>
      </c>
      <c r="F389" s="76">
        <v>93.6</v>
      </c>
      <c r="G389" s="26"/>
      <c r="H389" s="27"/>
    </row>
    <row r="390" spans="1:8" s="14" customFormat="1" outlineLevel="1" x14ac:dyDescent="0.2">
      <c r="A390" s="77" t="s">
        <v>15</v>
      </c>
      <c r="B390" s="78" t="s">
        <v>72</v>
      </c>
      <c r="C390" s="79" t="s">
        <v>33</v>
      </c>
      <c r="D390" s="78" t="s">
        <v>21</v>
      </c>
      <c r="E390" s="80">
        <v>0.16</v>
      </c>
      <c r="F390" s="80">
        <v>1.28</v>
      </c>
      <c r="G390" s="26"/>
      <c r="H390" s="27"/>
    </row>
    <row r="391" spans="1:8" s="14" customFormat="1" outlineLevel="1" x14ac:dyDescent="0.2">
      <c r="A391" s="81" t="s">
        <v>18</v>
      </c>
      <c r="B391" s="82" t="s">
        <v>331</v>
      </c>
      <c r="C391" s="83" t="s">
        <v>228</v>
      </c>
      <c r="D391" s="82" t="s">
        <v>154</v>
      </c>
      <c r="E391" s="84">
        <v>0.01</v>
      </c>
      <c r="F391" s="84">
        <v>0.08</v>
      </c>
      <c r="G391" s="26"/>
      <c r="H391" s="27"/>
    </row>
    <row r="392" spans="1:8" s="14" customFormat="1" outlineLevel="1" x14ac:dyDescent="0.2">
      <c r="A392" s="81" t="s">
        <v>391</v>
      </c>
      <c r="B392" s="82" t="s">
        <v>334</v>
      </c>
      <c r="C392" s="83" t="s">
        <v>253</v>
      </c>
      <c r="D392" s="82" t="s">
        <v>302</v>
      </c>
      <c r="E392" s="84">
        <v>0.4</v>
      </c>
      <c r="F392" s="84">
        <v>3.2</v>
      </c>
      <c r="G392" s="26"/>
      <c r="H392" s="27"/>
    </row>
    <row r="393" spans="1:8" s="14" customFormat="1" ht="24" outlineLevel="1" x14ac:dyDescent="0.2">
      <c r="A393" s="81" t="s">
        <v>392</v>
      </c>
      <c r="B393" s="82" t="s">
        <v>336</v>
      </c>
      <c r="C393" s="83" t="s">
        <v>264</v>
      </c>
      <c r="D393" s="82" t="s">
        <v>154</v>
      </c>
      <c r="E393" s="84">
        <v>0.1</v>
      </c>
      <c r="F393" s="84">
        <v>0.8</v>
      </c>
      <c r="G393" s="26"/>
      <c r="H393" s="27"/>
    </row>
    <row r="394" spans="1:8" s="14" customFormat="1" ht="25.5" outlineLevel="1" x14ac:dyDescent="0.2">
      <c r="A394" s="71" t="s">
        <v>22</v>
      </c>
      <c r="B394" s="72" t="s">
        <v>373</v>
      </c>
      <c r="C394" s="72" t="s">
        <v>741</v>
      </c>
      <c r="D394" s="71" t="s">
        <v>97</v>
      </c>
      <c r="E394" s="86">
        <v>8</v>
      </c>
      <c r="F394" s="86"/>
      <c r="G394" s="26"/>
      <c r="H394" s="27"/>
    </row>
    <row r="395" spans="1:8" s="14" customFormat="1" ht="25.5" outlineLevel="1" x14ac:dyDescent="0.2">
      <c r="A395" s="71" t="s">
        <v>16</v>
      </c>
      <c r="B395" s="72" t="s">
        <v>742</v>
      </c>
      <c r="C395" s="72" t="s">
        <v>743</v>
      </c>
      <c r="D395" s="71" t="s">
        <v>97</v>
      </c>
      <c r="E395" s="86">
        <v>17</v>
      </c>
      <c r="F395" s="86"/>
      <c r="G395" s="26"/>
      <c r="H395" s="27"/>
    </row>
    <row r="396" spans="1:8" s="14" customFormat="1" outlineLevel="1" x14ac:dyDescent="0.2">
      <c r="A396" s="73" t="s">
        <v>27</v>
      </c>
      <c r="B396" s="74" t="s">
        <v>10</v>
      </c>
      <c r="C396" s="75" t="s">
        <v>13</v>
      </c>
      <c r="D396" s="74" t="s">
        <v>14</v>
      </c>
      <c r="E396" s="76">
        <v>1.8</v>
      </c>
      <c r="F396" s="76">
        <v>30.6</v>
      </c>
      <c r="G396" s="26"/>
      <c r="H396" s="27"/>
    </row>
    <row r="397" spans="1:8" x14ac:dyDescent="0.2">
      <c r="A397" s="77" t="s">
        <v>29</v>
      </c>
      <c r="B397" s="78" t="s">
        <v>72</v>
      </c>
      <c r="C397" s="79" t="s">
        <v>33</v>
      </c>
      <c r="D397" s="78" t="s">
        <v>21</v>
      </c>
      <c r="E397" s="80">
        <v>0.13</v>
      </c>
      <c r="F397" s="80">
        <v>2.21</v>
      </c>
      <c r="G397" s="26"/>
      <c r="H397" s="25"/>
    </row>
    <row r="398" spans="1:8" x14ac:dyDescent="0.2">
      <c r="A398" s="71" t="s">
        <v>34</v>
      </c>
      <c r="B398" s="72" t="s">
        <v>307</v>
      </c>
      <c r="C398" s="72" t="s">
        <v>744</v>
      </c>
      <c r="D398" s="71" t="s">
        <v>97</v>
      </c>
      <c r="E398" s="86">
        <v>17</v>
      </c>
      <c r="F398" s="86"/>
      <c r="G398" s="24"/>
      <c r="H398" s="25"/>
    </row>
    <row r="399" spans="1:8" s="13" customFormat="1" ht="25.5" outlineLevel="1" x14ac:dyDescent="0.2">
      <c r="A399" s="71" t="s">
        <v>46</v>
      </c>
      <c r="B399" s="72" t="s">
        <v>373</v>
      </c>
      <c r="C399" s="72" t="s">
        <v>745</v>
      </c>
      <c r="D399" s="71" t="s">
        <v>97</v>
      </c>
      <c r="E399" s="86">
        <v>9</v>
      </c>
      <c r="F399" s="86"/>
      <c r="G399" s="26"/>
      <c r="H399" s="27"/>
    </row>
    <row r="400" spans="1:8" s="14" customFormat="1" ht="25.5" outlineLevel="1" x14ac:dyDescent="0.2">
      <c r="A400" s="71" t="s">
        <v>54</v>
      </c>
      <c r="B400" s="72" t="s">
        <v>387</v>
      </c>
      <c r="C400" s="72" t="s">
        <v>388</v>
      </c>
      <c r="D400" s="71" t="s">
        <v>97</v>
      </c>
      <c r="E400" s="86">
        <v>16</v>
      </c>
      <c r="F400" s="86"/>
      <c r="G400" s="26"/>
      <c r="H400" s="27"/>
    </row>
    <row r="401" spans="1:8" s="15" customFormat="1" outlineLevel="1" x14ac:dyDescent="0.2">
      <c r="A401" s="73" t="s">
        <v>55</v>
      </c>
      <c r="B401" s="74" t="s">
        <v>10</v>
      </c>
      <c r="C401" s="75" t="s">
        <v>13</v>
      </c>
      <c r="D401" s="74" t="s">
        <v>14</v>
      </c>
      <c r="E401" s="76">
        <v>0.5</v>
      </c>
      <c r="F401" s="76">
        <v>8</v>
      </c>
      <c r="G401" s="26"/>
      <c r="H401" s="27"/>
    </row>
    <row r="402" spans="1:8" s="15" customFormat="1" outlineLevel="1" x14ac:dyDescent="0.2">
      <c r="A402" s="81" t="s">
        <v>56</v>
      </c>
      <c r="B402" s="82" t="s">
        <v>233</v>
      </c>
      <c r="C402" s="83" t="s">
        <v>102</v>
      </c>
      <c r="D402" s="82" t="s">
        <v>32</v>
      </c>
      <c r="E402" s="84">
        <v>5.0000000000000002E-5</v>
      </c>
      <c r="F402" s="84">
        <v>8.0000000000000004E-4</v>
      </c>
      <c r="G402" s="26"/>
      <c r="H402" s="27"/>
    </row>
    <row r="403" spans="1:8" s="14" customFormat="1" ht="36" outlineLevel="1" x14ac:dyDescent="0.2">
      <c r="A403" s="81" t="s">
        <v>57</v>
      </c>
      <c r="B403" s="82" t="s">
        <v>389</v>
      </c>
      <c r="C403" s="83" t="s">
        <v>221</v>
      </c>
      <c r="D403" s="82" t="s">
        <v>32</v>
      </c>
      <c r="E403" s="84">
        <v>1.0000000000000001E-5</v>
      </c>
      <c r="F403" s="84">
        <v>1.6000000000000001E-4</v>
      </c>
      <c r="G403" s="26"/>
      <c r="H403" s="27"/>
    </row>
    <row r="404" spans="1:8" s="14" customFormat="1" outlineLevel="1" x14ac:dyDescent="0.2">
      <c r="A404" s="81" t="s">
        <v>58</v>
      </c>
      <c r="B404" s="82" t="s">
        <v>390</v>
      </c>
      <c r="C404" s="83" t="s">
        <v>231</v>
      </c>
      <c r="D404" s="82" t="s">
        <v>32</v>
      </c>
      <c r="E404" s="84">
        <v>1.0000000000000001E-5</v>
      </c>
      <c r="F404" s="84">
        <v>1.6000000000000001E-4</v>
      </c>
      <c r="G404" s="26"/>
      <c r="H404" s="27"/>
    </row>
    <row r="405" spans="1:8" s="14" customFormat="1" outlineLevel="1" x14ac:dyDescent="0.2">
      <c r="A405" s="71" t="s">
        <v>59</v>
      </c>
      <c r="B405" s="72" t="s">
        <v>746</v>
      </c>
      <c r="C405" s="72" t="s">
        <v>747</v>
      </c>
      <c r="D405" s="71" t="s">
        <v>97</v>
      </c>
      <c r="E405" s="86">
        <v>16</v>
      </c>
      <c r="F405" s="86"/>
      <c r="G405" s="26"/>
      <c r="H405" s="27"/>
    </row>
    <row r="406" spans="1:8" ht="51" x14ac:dyDescent="0.2">
      <c r="A406" s="71" t="s">
        <v>65</v>
      </c>
      <c r="B406" s="72" t="s">
        <v>729</v>
      </c>
      <c r="C406" s="72" t="s">
        <v>748</v>
      </c>
      <c r="D406" s="71" t="s">
        <v>295</v>
      </c>
      <c r="E406" s="86">
        <v>4.92</v>
      </c>
      <c r="F406" s="86"/>
      <c r="G406" s="26"/>
      <c r="H406" s="25"/>
    </row>
    <row r="407" spans="1:8" ht="15.75" x14ac:dyDescent="0.2">
      <c r="A407" s="73" t="s">
        <v>67</v>
      </c>
      <c r="B407" s="74" t="s">
        <v>10</v>
      </c>
      <c r="C407" s="75" t="s">
        <v>13</v>
      </c>
      <c r="D407" s="74" t="s">
        <v>14</v>
      </c>
      <c r="E407" s="76">
        <v>29</v>
      </c>
      <c r="F407" s="76">
        <v>142.68</v>
      </c>
      <c r="G407" s="22"/>
      <c r="H407" s="23"/>
    </row>
    <row r="408" spans="1:8" x14ac:dyDescent="0.2">
      <c r="A408" s="77" t="s">
        <v>361</v>
      </c>
      <c r="B408" s="78" t="s">
        <v>72</v>
      </c>
      <c r="C408" s="79" t="s">
        <v>33</v>
      </c>
      <c r="D408" s="78" t="s">
        <v>21</v>
      </c>
      <c r="E408" s="80">
        <v>5.76</v>
      </c>
      <c r="F408" s="80">
        <v>28.339200000000002</v>
      </c>
      <c r="G408" s="24"/>
      <c r="H408" s="25"/>
    </row>
    <row r="409" spans="1:8" s="13" customFormat="1" outlineLevel="1" x14ac:dyDescent="0.2">
      <c r="A409" s="81" t="s">
        <v>362</v>
      </c>
      <c r="B409" s="82" t="s">
        <v>233</v>
      </c>
      <c r="C409" s="83" t="s">
        <v>102</v>
      </c>
      <c r="D409" s="82" t="s">
        <v>32</v>
      </c>
      <c r="E409" s="84">
        <v>1.1999999999999999E-3</v>
      </c>
      <c r="F409" s="84">
        <v>5.9040000000000004E-3</v>
      </c>
      <c r="G409" s="26"/>
      <c r="H409" s="27"/>
    </row>
    <row r="410" spans="1:8" s="14" customFormat="1" outlineLevel="1" x14ac:dyDescent="0.2">
      <c r="A410" s="81" t="s">
        <v>363</v>
      </c>
      <c r="B410" s="82" t="s">
        <v>731</v>
      </c>
      <c r="C410" s="83" t="s">
        <v>732</v>
      </c>
      <c r="D410" s="82" t="s">
        <v>154</v>
      </c>
      <c r="E410" s="84">
        <v>1.008</v>
      </c>
      <c r="F410" s="84">
        <v>4.9593999999999996</v>
      </c>
      <c r="G410" s="26"/>
      <c r="H410" s="27"/>
    </row>
    <row r="411" spans="1:8" s="15" customFormat="1" outlineLevel="1" x14ac:dyDescent="0.2">
      <c r="A411" s="81" t="s">
        <v>364</v>
      </c>
      <c r="B411" s="82" t="s">
        <v>410</v>
      </c>
      <c r="C411" s="83" t="s">
        <v>323</v>
      </c>
      <c r="D411" s="82" t="s">
        <v>359</v>
      </c>
      <c r="E411" s="84">
        <v>24</v>
      </c>
      <c r="F411" s="84">
        <v>118.08</v>
      </c>
      <c r="G411" s="26"/>
      <c r="H411" s="27"/>
    </row>
    <row r="412" spans="1:8" s="15" customFormat="1" outlineLevel="1" x14ac:dyDescent="0.2">
      <c r="A412" s="81" t="s">
        <v>365</v>
      </c>
      <c r="B412" s="82" t="s">
        <v>334</v>
      </c>
      <c r="C412" s="83" t="s">
        <v>253</v>
      </c>
      <c r="D412" s="82" t="s">
        <v>302</v>
      </c>
      <c r="E412" s="84">
        <v>24</v>
      </c>
      <c r="F412" s="84">
        <v>118.08</v>
      </c>
      <c r="G412" s="26"/>
      <c r="H412" s="27"/>
    </row>
    <row r="413" spans="1:8" s="15" customFormat="1" outlineLevel="1" x14ac:dyDescent="0.2">
      <c r="A413" s="81" t="s">
        <v>366</v>
      </c>
      <c r="B413" s="82" t="s">
        <v>376</v>
      </c>
      <c r="C413" s="83" t="s">
        <v>267</v>
      </c>
      <c r="D413" s="82" t="s">
        <v>154</v>
      </c>
      <c r="E413" s="84">
        <v>0.12</v>
      </c>
      <c r="F413" s="84">
        <v>0.59040000000000004</v>
      </c>
      <c r="G413" s="26"/>
      <c r="H413" s="27"/>
    </row>
    <row r="414" spans="1:8" x14ac:dyDescent="0.2">
      <c r="A414" s="71" t="s">
        <v>68</v>
      </c>
      <c r="B414" s="72" t="s">
        <v>307</v>
      </c>
      <c r="C414" s="72" t="s">
        <v>749</v>
      </c>
      <c r="D414" s="71" t="s">
        <v>93</v>
      </c>
      <c r="E414" s="86">
        <v>107</v>
      </c>
      <c r="F414" s="86"/>
      <c r="G414" s="24"/>
      <c r="H414" s="25"/>
    </row>
    <row r="415" spans="1:8" s="13" customFormat="1" outlineLevel="1" x14ac:dyDescent="0.2">
      <c r="A415" s="71" t="s">
        <v>110</v>
      </c>
      <c r="B415" s="72" t="s">
        <v>307</v>
      </c>
      <c r="C415" s="72" t="s">
        <v>750</v>
      </c>
      <c r="D415" s="71" t="s">
        <v>93</v>
      </c>
      <c r="E415" s="86">
        <v>385</v>
      </c>
      <c r="F415" s="86"/>
      <c r="G415" s="26"/>
      <c r="H415" s="27"/>
    </row>
    <row r="416" spans="1:8" s="15" customFormat="1" outlineLevel="1" x14ac:dyDescent="0.2">
      <c r="A416" s="71" t="s">
        <v>117</v>
      </c>
      <c r="B416" s="72" t="s">
        <v>307</v>
      </c>
      <c r="C416" s="72" t="s">
        <v>751</v>
      </c>
      <c r="D416" s="71" t="s">
        <v>97</v>
      </c>
      <c r="E416" s="86">
        <v>490</v>
      </c>
      <c r="F416" s="86"/>
      <c r="G416" s="26"/>
      <c r="H416" s="27"/>
    </row>
    <row r="417" spans="1:8" s="15" customFormat="1" outlineLevel="1" x14ac:dyDescent="0.2">
      <c r="A417" s="71" t="s">
        <v>131</v>
      </c>
      <c r="B417" s="72" t="s">
        <v>307</v>
      </c>
      <c r="C417" s="72" t="s">
        <v>752</v>
      </c>
      <c r="D417" s="71" t="s">
        <v>97</v>
      </c>
      <c r="E417" s="86">
        <v>490</v>
      </c>
      <c r="F417" s="86"/>
      <c r="G417" s="26"/>
      <c r="H417" s="27"/>
    </row>
    <row r="418" spans="1:8" s="14" customFormat="1" outlineLevel="1" x14ac:dyDescent="0.2">
      <c r="A418" s="71" t="s">
        <v>145</v>
      </c>
      <c r="B418" s="72" t="s">
        <v>307</v>
      </c>
      <c r="C418" s="72" t="s">
        <v>246</v>
      </c>
      <c r="D418" s="71" t="s">
        <v>97</v>
      </c>
      <c r="E418" s="86">
        <v>50</v>
      </c>
      <c r="F418" s="86"/>
      <c r="G418" s="26"/>
      <c r="H418" s="27"/>
    </row>
    <row r="419" spans="1:8" s="14" customFormat="1" outlineLevel="1" x14ac:dyDescent="0.2">
      <c r="A419" s="71" t="s">
        <v>155</v>
      </c>
      <c r="B419" s="72" t="s">
        <v>307</v>
      </c>
      <c r="C419" s="72" t="s">
        <v>753</v>
      </c>
      <c r="D419" s="71" t="s">
        <v>154</v>
      </c>
      <c r="E419" s="86">
        <v>3</v>
      </c>
      <c r="F419" s="86"/>
      <c r="G419" s="26"/>
      <c r="H419" s="27"/>
    </row>
    <row r="420" spans="1:8" s="14" customFormat="1" ht="15.75" outlineLevel="1" x14ac:dyDescent="0.25">
      <c r="A420" s="87" t="s">
        <v>723</v>
      </c>
      <c r="B420" s="87"/>
      <c r="C420" s="87"/>
      <c r="D420" s="87"/>
      <c r="E420" s="87"/>
      <c r="F420" s="87"/>
      <c r="G420" s="26"/>
      <c r="H420" s="27"/>
    </row>
    <row r="421" spans="1:8" x14ac:dyDescent="0.2">
      <c r="A421" s="71" t="s">
        <v>10</v>
      </c>
      <c r="B421" s="72" t="s">
        <v>754</v>
      </c>
      <c r="C421" s="72" t="s">
        <v>755</v>
      </c>
      <c r="D421" s="71" t="s">
        <v>97</v>
      </c>
      <c r="E421" s="86">
        <v>1</v>
      </c>
      <c r="F421" s="86"/>
      <c r="G421" s="24"/>
      <c r="H421" s="25"/>
    </row>
    <row r="422" spans="1:8" s="13" customFormat="1" outlineLevel="1" x14ac:dyDescent="0.2">
      <c r="A422" s="73" t="s">
        <v>12</v>
      </c>
      <c r="B422" s="74" t="s">
        <v>10</v>
      </c>
      <c r="C422" s="75" t="s">
        <v>13</v>
      </c>
      <c r="D422" s="74" t="s">
        <v>14</v>
      </c>
      <c r="E422" s="76">
        <v>6.76</v>
      </c>
      <c r="F422" s="76">
        <v>6.76</v>
      </c>
      <c r="G422" s="26"/>
      <c r="H422" s="27"/>
    </row>
    <row r="423" spans="1:8" s="14" customFormat="1" ht="38.25" outlineLevel="1" x14ac:dyDescent="0.2">
      <c r="A423" s="71" t="s">
        <v>22</v>
      </c>
      <c r="B423" s="72" t="s">
        <v>373</v>
      </c>
      <c r="C423" s="72" t="s">
        <v>756</v>
      </c>
      <c r="D423" s="71" t="s">
        <v>97</v>
      </c>
      <c r="E423" s="86">
        <v>1</v>
      </c>
      <c r="F423" s="86"/>
      <c r="G423" s="26"/>
      <c r="H423" s="27"/>
    </row>
    <row r="424" spans="1:8" s="15" customFormat="1" ht="38.25" outlineLevel="1" x14ac:dyDescent="0.2">
      <c r="A424" s="71" t="s">
        <v>16</v>
      </c>
      <c r="B424" s="72" t="s">
        <v>373</v>
      </c>
      <c r="C424" s="72" t="s">
        <v>757</v>
      </c>
      <c r="D424" s="71" t="s">
        <v>97</v>
      </c>
      <c r="E424" s="86">
        <v>1</v>
      </c>
      <c r="F424" s="86"/>
      <c r="G424" s="26"/>
      <c r="H424" s="27"/>
    </row>
    <row r="425" spans="1:8" s="15" customFormat="1" ht="51" outlineLevel="1" x14ac:dyDescent="0.2">
      <c r="A425" s="71" t="s">
        <v>34</v>
      </c>
      <c r="B425" s="72" t="s">
        <v>729</v>
      </c>
      <c r="C425" s="72" t="s">
        <v>748</v>
      </c>
      <c r="D425" s="71" t="s">
        <v>295</v>
      </c>
      <c r="E425" s="86">
        <v>17.600000000000001</v>
      </c>
      <c r="F425" s="86"/>
      <c r="G425" s="26"/>
      <c r="H425" s="27"/>
    </row>
    <row r="426" spans="1:8" s="15" customFormat="1" outlineLevel="1" x14ac:dyDescent="0.2">
      <c r="A426" s="73" t="s">
        <v>35</v>
      </c>
      <c r="B426" s="74" t="s">
        <v>10</v>
      </c>
      <c r="C426" s="75" t="s">
        <v>13</v>
      </c>
      <c r="D426" s="74" t="s">
        <v>14</v>
      </c>
      <c r="E426" s="76">
        <v>29</v>
      </c>
      <c r="F426" s="76">
        <v>510.4</v>
      </c>
      <c r="G426" s="26"/>
      <c r="H426" s="27"/>
    </row>
    <row r="427" spans="1:8" s="14" customFormat="1" outlineLevel="1" x14ac:dyDescent="0.2">
      <c r="A427" s="77" t="s">
        <v>37</v>
      </c>
      <c r="B427" s="78" t="s">
        <v>72</v>
      </c>
      <c r="C427" s="79" t="s">
        <v>33</v>
      </c>
      <c r="D427" s="78" t="s">
        <v>21</v>
      </c>
      <c r="E427" s="80">
        <v>5.76</v>
      </c>
      <c r="F427" s="80">
        <v>101.376</v>
      </c>
      <c r="G427" s="26"/>
      <c r="H427" s="27"/>
    </row>
    <row r="428" spans="1:8" s="14" customFormat="1" outlineLevel="1" x14ac:dyDescent="0.2">
      <c r="A428" s="81" t="s">
        <v>38</v>
      </c>
      <c r="B428" s="82" t="s">
        <v>233</v>
      </c>
      <c r="C428" s="83" t="s">
        <v>102</v>
      </c>
      <c r="D428" s="82" t="s">
        <v>32</v>
      </c>
      <c r="E428" s="84">
        <v>1.1999999999999999E-3</v>
      </c>
      <c r="F428" s="84">
        <v>2.112E-2</v>
      </c>
      <c r="G428" s="26"/>
      <c r="H428" s="27"/>
    </row>
    <row r="429" spans="1:8" s="14" customFormat="1" outlineLevel="1" x14ac:dyDescent="0.2">
      <c r="A429" s="81" t="s">
        <v>40</v>
      </c>
      <c r="B429" s="82" t="s">
        <v>731</v>
      </c>
      <c r="C429" s="83" t="s">
        <v>732</v>
      </c>
      <c r="D429" s="82" t="s">
        <v>154</v>
      </c>
      <c r="E429" s="84">
        <v>1.008</v>
      </c>
      <c r="F429" s="84">
        <v>17.7408</v>
      </c>
      <c r="G429" s="26"/>
      <c r="H429" s="27"/>
    </row>
    <row r="430" spans="1:8" x14ac:dyDescent="0.2">
      <c r="A430" s="81" t="s">
        <v>43</v>
      </c>
      <c r="B430" s="82" t="s">
        <v>410</v>
      </c>
      <c r="C430" s="83" t="s">
        <v>323</v>
      </c>
      <c r="D430" s="82" t="s">
        <v>359</v>
      </c>
      <c r="E430" s="84">
        <v>24</v>
      </c>
      <c r="F430" s="84">
        <v>422.4</v>
      </c>
      <c r="G430" s="26"/>
      <c r="H430" s="25"/>
    </row>
    <row r="431" spans="1:8" ht="15.75" x14ac:dyDescent="0.2">
      <c r="A431" s="81" t="s">
        <v>338</v>
      </c>
      <c r="B431" s="82" t="s">
        <v>334</v>
      </c>
      <c r="C431" s="83" t="s">
        <v>253</v>
      </c>
      <c r="D431" s="82" t="s">
        <v>302</v>
      </c>
      <c r="E431" s="84">
        <v>24</v>
      </c>
      <c r="F431" s="84">
        <v>422.4</v>
      </c>
      <c r="G431" s="22"/>
      <c r="H431" s="23"/>
    </row>
    <row r="432" spans="1:8" x14ac:dyDescent="0.2">
      <c r="A432" s="81" t="s">
        <v>339</v>
      </c>
      <c r="B432" s="82" t="s">
        <v>376</v>
      </c>
      <c r="C432" s="83" t="s">
        <v>267</v>
      </c>
      <c r="D432" s="82" t="s">
        <v>154</v>
      </c>
      <c r="E432" s="84">
        <v>0.12</v>
      </c>
      <c r="F432" s="84">
        <v>2.1120000000000001</v>
      </c>
      <c r="G432" s="24"/>
      <c r="H432" s="25"/>
    </row>
    <row r="433" spans="1:8" s="13" customFormat="1" ht="25.5" outlineLevel="1" x14ac:dyDescent="0.2">
      <c r="A433" s="71" t="s">
        <v>46</v>
      </c>
      <c r="B433" s="72" t="s">
        <v>307</v>
      </c>
      <c r="C433" s="72" t="s">
        <v>758</v>
      </c>
      <c r="D433" s="71" t="s">
        <v>93</v>
      </c>
      <c r="E433" s="86">
        <v>1760</v>
      </c>
      <c r="F433" s="86"/>
      <c r="G433" s="26"/>
      <c r="H433" s="27"/>
    </row>
    <row r="434" spans="1:8" ht="25.5" x14ac:dyDescent="0.2">
      <c r="A434" s="71" t="s">
        <v>54</v>
      </c>
      <c r="B434" s="72" t="s">
        <v>307</v>
      </c>
      <c r="C434" s="72" t="s">
        <v>759</v>
      </c>
      <c r="D434" s="71" t="s">
        <v>97</v>
      </c>
      <c r="E434" s="86">
        <v>45</v>
      </c>
      <c r="F434" s="86"/>
      <c r="G434" s="24"/>
      <c r="H434" s="25"/>
    </row>
    <row r="435" spans="1:8" s="13" customFormat="1" ht="25.5" outlineLevel="1" x14ac:dyDescent="0.2">
      <c r="A435" s="71" t="s">
        <v>59</v>
      </c>
      <c r="B435" s="72" t="s">
        <v>307</v>
      </c>
      <c r="C435" s="72" t="s">
        <v>759</v>
      </c>
      <c r="D435" s="71" t="s">
        <v>97</v>
      </c>
      <c r="E435" s="86">
        <v>45</v>
      </c>
      <c r="F435" s="86"/>
      <c r="G435" s="26"/>
      <c r="H435" s="27"/>
    </row>
    <row r="436" spans="1:8" x14ac:dyDescent="0.2">
      <c r="A436" s="4"/>
      <c r="B436" s="5"/>
      <c r="C436" s="5"/>
      <c r="D436" s="4"/>
      <c r="E436" s="89"/>
      <c r="F436" s="89"/>
      <c r="G436" s="26"/>
      <c r="H436" s="25"/>
    </row>
    <row r="437" spans="1:8" ht="13.5" thickBot="1" x14ac:dyDescent="0.25">
      <c r="A437" s="63"/>
      <c r="B437" s="64"/>
      <c r="C437" s="65"/>
      <c r="D437" s="66"/>
      <c r="E437" s="67"/>
      <c r="F437" s="67"/>
      <c r="G437" s="68"/>
      <c r="H437" s="69"/>
    </row>
    <row r="438" spans="1:8" x14ac:dyDescent="0.2">
      <c r="A438" s="32"/>
      <c r="B438" s="41"/>
      <c r="C438" s="42" t="s">
        <v>438</v>
      </c>
      <c r="D438" s="43"/>
      <c r="E438" s="33"/>
      <c r="F438" s="33"/>
      <c r="G438" s="44"/>
      <c r="H438" s="45">
        <f>SUM(H10:H436)</f>
        <v>0</v>
      </c>
    </row>
    <row r="439" spans="1:8" x14ac:dyDescent="0.2">
      <c r="A439" s="34"/>
      <c r="B439" s="46"/>
      <c r="C439" s="47" t="s">
        <v>439</v>
      </c>
      <c r="D439" s="48"/>
      <c r="E439" s="35"/>
      <c r="F439" s="35"/>
      <c r="G439" s="49"/>
      <c r="H439" s="50">
        <f>SUMIF(D10:D436,"ЧЕЛ.-Ч",H10:H436)</f>
        <v>0</v>
      </c>
    </row>
    <row r="440" spans="1:8" x14ac:dyDescent="0.2">
      <c r="A440" s="34"/>
      <c r="B440" s="46"/>
      <c r="C440" s="90" t="s">
        <v>440</v>
      </c>
      <c r="D440" s="91"/>
      <c r="E440" s="35"/>
      <c r="F440" s="35"/>
      <c r="G440" s="49"/>
      <c r="H440" s="50">
        <f>SUMIF(D10:D436,"МАШ.-Ч",H10:H436)</f>
        <v>0</v>
      </c>
    </row>
    <row r="441" spans="1:8" x14ac:dyDescent="0.2">
      <c r="A441" s="34"/>
      <c r="B441" s="46"/>
      <c r="C441" s="90" t="s">
        <v>441</v>
      </c>
      <c r="D441" s="91"/>
      <c r="E441" s="35"/>
      <c r="F441" s="35"/>
      <c r="G441" s="49"/>
      <c r="H441" s="50">
        <f>H438-H439-H440-H446-H443</f>
        <v>0</v>
      </c>
    </row>
    <row r="442" spans="1:8" x14ac:dyDescent="0.2">
      <c r="A442" s="34"/>
      <c r="B442" s="46"/>
      <c r="C442" s="47" t="s">
        <v>442</v>
      </c>
      <c r="D442" s="48"/>
      <c r="E442" s="35"/>
      <c r="F442" s="35"/>
      <c r="G442" s="49"/>
      <c r="H442" s="50">
        <f>H441*0.03</f>
        <v>0</v>
      </c>
    </row>
    <row r="443" spans="1:8" x14ac:dyDescent="0.2">
      <c r="A443" s="34"/>
      <c r="B443" s="46"/>
      <c r="C443" s="90" t="s">
        <v>443</v>
      </c>
      <c r="D443" s="91"/>
      <c r="E443" s="35"/>
      <c r="F443" s="35"/>
      <c r="G443" s="49"/>
      <c r="H443" s="50"/>
    </row>
    <row r="444" spans="1:8" x14ac:dyDescent="0.2">
      <c r="A444" s="34"/>
      <c r="B444" s="46"/>
      <c r="C444" s="47" t="s">
        <v>444</v>
      </c>
      <c r="D444" s="48"/>
      <c r="E444" s="35"/>
      <c r="F444" s="35"/>
      <c r="G444" s="49"/>
      <c r="H444" s="50">
        <f>H443*0.015</f>
        <v>0</v>
      </c>
    </row>
    <row r="445" spans="1:8" x14ac:dyDescent="0.2">
      <c r="A445" s="34"/>
      <c r="B445" s="51"/>
      <c r="C445" s="52" t="s">
        <v>445</v>
      </c>
      <c r="D445" s="53"/>
      <c r="E445" s="36"/>
      <c r="F445" s="36"/>
      <c r="G445" s="54"/>
      <c r="H445" s="55">
        <f>H439+H440+H441+H442</f>
        <v>0</v>
      </c>
    </row>
    <row r="446" spans="1:8" x14ac:dyDescent="0.2">
      <c r="A446" s="34"/>
      <c r="B446" s="46"/>
      <c r="C446" s="47" t="s">
        <v>446</v>
      </c>
      <c r="D446" s="48"/>
      <c r="E446" s="35"/>
      <c r="F446" s="35"/>
      <c r="G446" s="49"/>
      <c r="H446" s="50"/>
    </row>
    <row r="447" spans="1:8" x14ac:dyDescent="0.2">
      <c r="A447" s="34"/>
      <c r="B447" s="46"/>
      <c r="C447" s="47" t="s">
        <v>447</v>
      </c>
      <c r="D447" s="48"/>
      <c r="E447" s="35"/>
      <c r="F447" s="35"/>
      <c r="G447" s="49"/>
      <c r="H447" s="50">
        <f>H446*0.03</f>
        <v>0</v>
      </c>
    </row>
    <row r="448" spans="1:8" x14ac:dyDescent="0.2">
      <c r="A448" s="34"/>
      <c r="B448" s="51"/>
      <c r="C448" s="52" t="s">
        <v>445</v>
      </c>
      <c r="D448" s="53"/>
      <c r="E448" s="36"/>
      <c r="F448" s="36"/>
      <c r="G448" s="54"/>
      <c r="H448" s="55">
        <f>H445+H446+H447</f>
        <v>0</v>
      </c>
    </row>
    <row r="449" spans="1:8" x14ac:dyDescent="0.2">
      <c r="A449" s="37"/>
      <c r="B449" s="46"/>
      <c r="C449" s="47" t="s">
        <v>456</v>
      </c>
      <c r="D449" s="48"/>
      <c r="E449" s="35"/>
      <c r="F449" s="35"/>
      <c r="G449" s="49"/>
      <c r="H449" s="56"/>
    </row>
    <row r="450" spans="1:8" s="16" customFormat="1" ht="12" customHeight="1" x14ac:dyDescent="0.2">
      <c r="A450" s="37"/>
      <c r="B450" s="51"/>
      <c r="C450" s="52" t="s">
        <v>448</v>
      </c>
      <c r="D450" s="53"/>
      <c r="E450" s="36"/>
      <c r="F450" s="36"/>
      <c r="G450" s="54"/>
      <c r="H450" s="57">
        <f>H448+H449</f>
        <v>0</v>
      </c>
    </row>
    <row r="451" spans="1:8" x14ac:dyDescent="0.2">
      <c r="A451" s="38"/>
      <c r="B451" s="46"/>
      <c r="C451" s="47" t="s">
        <v>450</v>
      </c>
      <c r="D451" s="48"/>
      <c r="E451" s="35"/>
      <c r="F451" s="35"/>
      <c r="G451" s="49"/>
      <c r="H451" s="56">
        <f>H450*12%</f>
        <v>0</v>
      </c>
    </row>
    <row r="452" spans="1:8" ht="13.5" thickBot="1" x14ac:dyDescent="0.25">
      <c r="A452" s="39"/>
      <c r="B452" s="58"/>
      <c r="C452" s="59" t="s">
        <v>449</v>
      </c>
      <c r="D452" s="60"/>
      <c r="E452" s="40"/>
      <c r="F452" s="40"/>
      <c r="G452" s="61"/>
      <c r="H452" s="62">
        <f>H450+H451</f>
        <v>0</v>
      </c>
    </row>
    <row r="455" spans="1:8" x14ac:dyDescent="0.2">
      <c r="B455" s="93" t="s">
        <v>454</v>
      </c>
      <c r="C455" s="93"/>
    </row>
    <row r="456" spans="1:8" x14ac:dyDescent="0.2">
      <c r="B456" s="10"/>
      <c r="C456" s="10"/>
    </row>
    <row r="457" spans="1:8" ht="15" x14ac:dyDescent="0.2">
      <c r="B457" s="94" t="s">
        <v>455</v>
      </c>
      <c r="C457" s="94"/>
      <c r="D457" s="94"/>
      <c r="E457" s="94"/>
      <c r="F457" s="94"/>
    </row>
  </sheetData>
  <autoFilter ref="A8:H446"/>
  <mergeCells count="104">
    <mergeCell ref="C106:D106"/>
    <mergeCell ref="E107:F107"/>
    <mergeCell ref="C441:D441"/>
    <mergeCell ref="C443:D443"/>
    <mergeCell ref="C440:D440"/>
    <mergeCell ref="B2:G3"/>
    <mergeCell ref="B1:C1"/>
    <mergeCell ref="B5:C5"/>
    <mergeCell ref="B457:F457"/>
    <mergeCell ref="B455:C455"/>
    <mergeCell ref="E10:F10"/>
    <mergeCell ref="E14:F14"/>
    <mergeCell ref="A4:H4"/>
    <mergeCell ref="A6:A7"/>
    <mergeCell ref="B6:B7"/>
    <mergeCell ref="C6:C7"/>
    <mergeCell ref="D6:D7"/>
    <mergeCell ref="E6:F6"/>
    <mergeCell ref="G6:H6"/>
    <mergeCell ref="E77:F77"/>
    <mergeCell ref="E55:F55"/>
    <mergeCell ref="A56:F56"/>
    <mergeCell ref="C57:D57"/>
    <mergeCell ref="E58:F58"/>
    <mergeCell ref="E76:F76"/>
    <mergeCell ref="C83:D83"/>
    <mergeCell ref="E84:F84"/>
    <mergeCell ref="E105:F105"/>
    <mergeCell ref="E271:F271"/>
    <mergeCell ref="E184:F184"/>
    <mergeCell ref="E129:F129"/>
    <mergeCell ref="E147:F147"/>
    <mergeCell ref="C148:D148"/>
    <mergeCell ref="E149:F149"/>
    <mergeCell ref="E160:F160"/>
    <mergeCell ref="E166:F166"/>
    <mergeCell ref="E176:F176"/>
    <mergeCell ref="E192:F192"/>
    <mergeCell ref="E367:F367"/>
    <mergeCell ref="E368:F368"/>
    <mergeCell ref="E375:F375"/>
    <mergeCell ref="E376:F376"/>
    <mergeCell ref="E307:F307"/>
    <mergeCell ref="E291:F291"/>
    <mergeCell ref="E305:F305"/>
    <mergeCell ref="A306:F306"/>
    <mergeCell ref="E282:F282"/>
    <mergeCell ref="E328:F328"/>
    <mergeCell ref="E329:F329"/>
    <mergeCell ref="E337:F337"/>
    <mergeCell ref="E338:F338"/>
    <mergeCell ref="E353:F353"/>
    <mergeCell ref="A354:F354"/>
    <mergeCell ref="E355:F355"/>
    <mergeCell ref="E362:F362"/>
    <mergeCell ref="E363:F363"/>
    <mergeCell ref="E436:F436"/>
    <mergeCell ref="E421:F421"/>
    <mergeCell ref="E434:F434"/>
    <mergeCell ref="E398:F398"/>
    <mergeCell ref="E406:F406"/>
    <mergeCell ref="E414:F414"/>
    <mergeCell ref="E405:F405"/>
    <mergeCell ref="E415:F415"/>
    <mergeCell ref="E416:F416"/>
    <mergeCell ref="E417:F417"/>
    <mergeCell ref="E418:F418"/>
    <mergeCell ref="E419:F419"/>
    <mergeCell ref="A420:F420"/>
    <mergeCell ref="E423:F423"/>
    <mergeCell ref="E424:F424"/>
    <mergeCell ref="E425:F425"/>
    <mergeCell ref="E433:F433"/>
    <mergeCell ref="E435:F435"/>
    <mergeCell ref="A9:F9"/>
    <mergeCell ref="E19:F19"/>
    <mergeCell ref="A24:F24"/>
    <mergeCell ref="C25:D25"/>
    <mergeCell ref="E26:F26"/>
    <mergeCell ref="E33:F33"/>
    <mergeCell ref="E39:F39"/>
    <mergeCell ref="A47:F47"/>
    <mergeCell ref="E48:F48"/>
    <mergeCell ref="E206:F206"/>
    <mergeCell ref="E215:F215"/>
    <mergeCell ref="E223:F223"/>
    <mergeCell ref="E232:F232"/>
    <mergeCell ref="E255:F255"/>
    <mergeCell ref="E256:F256"/>
    <mergeCell ref="E257:F257"/>
    <mergeCell ref="E258:F258"/>
    <mergeCell ref="A270:F270"/>
    <mergeCell ref="E240:F240"/>
    <mergeCell ref="E248:F248"/>
    <mergeCell ref="E383:F383"/>
    <mergeCell ref="E384:F384"/>
    <mergeCell ref="E385:F385"/>
    <mergeCell ref="A387:F387"/>
    <mergeCell ref="E388:F388"/>
    <mergeCell ref="E394:F394"/>
    <mergeCell ref="E395:F395"/>
    <mergeCell ref="E399:F399"/>
    <mergeCell ref="E400:F400"/>
    <mergeCell ref="E386:F386"/>
  </mergeCells>
  <conditionalFormatting sqref="E439:H442 A439:A452 E445:H452">
    <cfRule type="cellIs" dxfId="1" priority="2" stopIfTrue="1" operator="equal">
      <formula>0</formula>
    </cfRule>
  </conditionalFormatting>
  <conditionalFormatting sqref="E443:H444">
    <cfRule type="cellIs" dxfId="0" priority="1" stopIfTrue="1" operator="equal">
      <formula>0</formula>
    </cfRule>
  </conditionalFormatting>
  <printOptions horizontalCentered="1"/>
  <pageMargins left="0.59055118110236227" right="0.39370078740157483" top="0.39370078740157483" bottom="0.39370078740157483" header="0.19685039370078741" footer="0.19685039370078741"/>
  <pageSetup paperSize="9" scale="71" fitToHeight="10000" orientation="portrait" horizontalDpi="300" verticalDpi="300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Ф-2 (2)</vt:lpstr>
      <vt:lpstr>'Ф-2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Islom</dc:creator>
  <cp:lastModifiedBy>Yulduz Shaikramova</cp:lastModifiedBy>
  <cp:lastPrinted>2023-09-22T07:27:00Z</cp:lastPrinted>
  <dcterms:created xsi:type="dcterms:W3CDTF">2023-09-12T07:37:55Z</dcterms:created>
  <dcterms:modified xsi:type="dcterms:W3CDTF">2023-10-11T10:43:14Z</dcterms:modified>
</cp:coreProperties>
</file>